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930" yWindow="0" windowWidth="42345" windowHeight="207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1" i="1" l="1"/>
  <c r="O172" i="1"/>
  <c r="O173" i="1"/>
  <c r="O174" i="1"/>
  <c r="O175" i="1"/>
  <c r="O176" i="1"/>
  <c r="O177" i="1"/>
  <c r="O178" i="1"/>
  <c r="O179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7" i="1"/>
  <c r="O18" i="1"/>
  <c r="O19" i="1"/>
  <c r="O20" i="1"/>
  <c r="O21" i="1"/>
  <c r="O22" i="1"/>
  <c r="O23" i="1"/>
  <c r="O24" i="1"/>
  <c r="O25" i="1"/>
  <c r="O26" i="1"/>
  <c r="O27" i="1"/>
  <c r="O16" i="1"/>
  <c r="Q1" i="1"/>
  <c r="Q2" i="1"/>
  <c r="Q3" i="1"/>
  <c r="Q170" i="1"/>
  <c r="Q171" i="1"/>
  <c r="Q172" i="1"/>
  <c r="Q173" i="1"/>
  <c r="Q174" i="1"/>
  <c r="Q175" i="1"/>
  <c r="Q176" i="1"/>
  <c r="Q177" i="1"/>
  <c r="Q178" i="1"/>
  <c r="Q179" i="1"/>
  <c r="Q180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5" i="1"/>
  <c r="Q6" i="1"/>
  <c r="Q7" i="1"/>
  <c r="Q8" i="1"/>
  <c r="Q9" i="1"/>
  <c r="Q10" i="1"/>
  <c r="Q11" i="1"/>
  <c r="Q12" i="1"/>
  <c r="Q13" i="1"/>
  <c r="Q14" i="1"/>
  <c r="Q15" i="1"/>
  <c r="Q16" i="1"/>
  <c r="Q4" i="1"/>
  <c r="N46" i="1"/>
  <c r="N47" i="1"/>
  <c r="N48" i="1"/>
  <c r="N17" i="1"/>
  <c r="N18" i="1"/>
  <c r="N19" i="1"/>
  <c r="N20" i="1"/>
  <c r="N21" i="1"/>
  <c r="N22" i="1"/>
  <c r="N23" i="1"/>
  <c r="N24" i="1"/>
  <c r="N25" i="1"/>
  <c r="N26" i="1"/>
  <c r="N27" i="1"/>
  <c r="N1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</calcChain>
</file>

<file path=xl/sharedStrings.xml><?xml version="1.0" encoding="utf-8"?>
<sst xmlns="http://schemas.openxmlformats.org/spreadsheetml/2006/main" count="181" uniqueCount="65">
  <si>
    <t>REF DCV</t>
  </si>
  <si>
    <t>REF 10K</t>
  </si>
  <si>
    <t>REF 1R</t>
  </si>
  <si>
    <t>6.5 V DC Reference</t>
  </si>
  <si>
    <t>13 V  DC Reference</t>
  </si>
  <si>
    <t xml:space="preserve">10 kOhm Reference </t>
  </si>
  <si>
    <t xml:space="preserve">1.0 Ohm Resistor  </t>
  </si>
  <si>
    <t xml:space="preserve">1.9 Ohm Resistor  </t>
  </si>
  <si>
    <t>Shifts</t>
  </si>
  <si>
    <t>220 mV +FS</t>
  </si>
  <si>
    <t xml:space="preserve">       -FS</t>
  </si>
  <si>
    <t xml:space="preserve">  2.2V +FS</t>
  </si>
  <si>
    <t xml:space="preserve">   11V +FS</t>
  </si>
  <si>
    <t xml:space="preserve">   22V +FS</t>
  </si>
  <si>
    <t xml:space="preserve">  220V +FS</t>
  </si>
  <si>
    <t xml:space="preserve"> 1100V +FS</t>
  </si>
  <si>
    <t xml:space="preserve">        20.00  kHz</t>
  </si>
  <si>
    <t xml:space="preserve">        50.00  kHz</t>
  </si>
  <si>
    <t xml:space="preserve">       100.00  kHz</t>
  </si>
  <si>
    <t xml:space="preserve">       119.99  kHz</t>
  </si>
  <si>
    <t xml:space="preserve">       0.1200  MHz</t>
  </si>
  <si>
    <t xml:space="preserve">       0.2000  MHz</t>
  </si>
  <si>
    <t xml:space="preserve">       0.3000  MHz</t>
  </si>
  <si>
    <t xml:space="preserve">       0.4000  MHz</t>
  </si>
  <si>
    <t xml:space="preserve">       0.5000  MHz</t>
  </si>
  <si>
    <t xml:space="preserve">       0.6000  MHz</t>
  </si>
  <si>
    <t xml:space="preserve">       0.7000  MHz</t>
  </si>
  <si>
    <t xml:space="preserve">       0.8000  MHz</t>
  </si>
  <si>
    <t xml:space="preserve">       0.9000  MHz</t>
  </si>
  <si>
    <t xml:space="preserve">       1.0000  MHz</t>
  </si>
  <si>
    <t xml:space="preserve">       1.1000  MHz</t>
  </si>
  <si>
    <t xml:space="preserve">       1.1999  MHz</t>
  </si>
  <si>
    <t xml:space="preserve">22 mV      FS     </t>
  </si>
  <si>
    <t xml:space="preserve"> 2.2V      FS     </t>
  </si>
  <si>
    <t xml:space="preserve">  22V      FS     </t>
  </si>
  <si>
    <t xml:space="preserve"> 220V      FS     </t>
  </si>
  <si>
    <t xml:space="preserve">        5.000  kHz</t>
  </si>
  <si>
    <t xml:space="preserve">       10.000  kHz</t>
  </si>
  <si>
    <t xml:space="preserve">1100V      FS     </t>
  </si>
  <si>
    <t xml:space="preserve">       0.3000  kHz</t>
  </si>
  <si>
    <t xml:space="preserve">       0.5000  kHz</t>
  </si>
  <si>
    <t xml:space="preserve">       0.7000  kHz</t>
  </si>
  <si>
    <t xml:space="preserve">       1.0000  kHz</t>
  </si>
  <si>
    <t xml:space="preserve">2.2 mV      FS     </t>
  </si>
  <si>
    <t xml:space="preserve">220 mV      FS     </t>
  </si>
  <si>
    <t>220 uA +FS</t>
  </si>
  <si>
    <t>2.2 mA +FS</t>
  </si>
  <si>
    <t xml:space="preserve"> 22 mA +FS</t>
  </si>
  <si>
    <t>220 mA +FS</t>
  </si>
  <si>
    <t xml:space="preserve">  2.2A +FS</t>
  </si>
  <si>
    <t xml:space="preserve">220 uA      FS     </t>
  </si>
  <si>
    <t xml:space="preserve">        0.5000  kHz</t>
  </si>
  <si>
    <t xml:space="preserve">        1.0000  kHz</t>
  </si>
  <si>
    <t xml:space="preserve">         2.000  kHz</t>
  </si>
  <si>
    <t xml:space="preserve">         5.000  kHz</t>
  </si>
  <si>
    <t xml:space="preserve">         7.000  kHz</t>
  </si>
  <si>
    <t xml:space="preserve">        10.000  kHz</t>
  </si>
  <si>
    <t xml:space="preserve">2.2 mA      FS     </t>
  </si>
  <si>
    <t xml:space="preserve"> 22 mA      FS     </t>
  </si>
  <si>
    <t xml:space="preserve">220 mA      FS     </t>
  </si>
  <si>
    <t xml:space="preserve">  2.2A      FS     </t>
  </si>
  <si>
    <t>BB1</t>
  </si>
  <si>
    <t>5720A  S/N 9250208</t>
  </si>
  <si>
    <t>542 days sdev</t>
  </si>
  <si>
    <t>Annual drift wrt internal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</si>
</sst>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00"/>
    <numFmt numFmtId="165" formatCode="0.0"/>
    <numFmt numFmtId="166" formatCode="0.0000%"/>
    <numFmt numFmtId="167" formatCode="0.0000"/>
    <numFmt numFmtId="168" formatCode="0.00000"/>
    <numFmt numFmtId="169" formatCode="0.0000000"/>
    <numFmt numFmtId="170" formatCode="0.000000"/>
    <numFmt numFmtId="174" formatCode="0.000000E+00"/>
    <numFmt numFmtId="179" formatCode="0.000%"/>
    <numFmt numFmtId="180" formatCode="&quot;SDEV = &quot;0.0000E+00"/>
    <numFmt numFmtId="181" formatCode="&quot;SDEV = &quot;0.00\ &quot;ppm&quot;"/>
    <numFmt numFmtId="183" formatCode="0.00\ &quot;ppm/year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6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11" fontId="0" fillId="0" borderId="0" xfId="0" applyNumberFormat="1"/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167" fontId="3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6" fontId="0" fillId="0" borderId="0" xfId="0" applyNumberFormat="1"/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9" fontId="3" fillId="0" borderId="0" xfId="0" applyNumberFormat="1" applyFont="1"/>
    <xf numFmtId="170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174" fontId="0" fillId="0" borderId="0" xfId="0" applyNumberFormat="1"/>
    <xf numFmtId="2" fontId="1" fillId="0" borderId="0" xfId="0" applyNumberFormat="1" applyFont="1" applyAlignment="1">
      <alignment horizontal="center"/>
    </xf>
    <xf numFmtId="0" fontId="5" fillId="0" borderId="0" xfId="0" applyFont="1"/>
    <xf numFmtId="179" fontId="1" fillId="0" borderId="0" xfId="1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9" fontId="4" fillId="0" borderId="0" xfId="1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/>
    <xf numFmtId="183" fontId="7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220mV +FS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220 mV +FS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Sheet1!$B$16:$M$16</c:f>
              <c:numCache>
                <c:formatCode>General</c:formatCode>
                <c:ptCount val="12"/>
                <c:pt idx="0">
                  <c:v>1.01</c:v>
                </c:pt>
                <c:pt idx="1">
                  <c:v>-1.47</c:v>
                </c:pt>
                <c:pt idx="2">
                  <c:v>0.41</c:v>
                </c:pt>
                <c:pt idx="3">
                  <c:v>1.84</c:v>
                </c:pt>
                <c:pt idx="4">
                  <c:v>1.2</c:v>
                </c:pt>
                <c:pt idx="5">
                  <c:v>2.63</c:v>
                </c:pt>
                <c:pt idx="6">
                  <c:v>1.38</c:v>
                </c:pt>
                <c:pt idx="7">
                  <c:v>0.45</c:v>
                </c:pt>
                <c:pt idx="8">
                  <c:v>-1.19</c:v>
                </c:pt>
                <c:pt idx="9">
                  <c:v>-7.0000000000000007E-2</c:v>
                </c:pt>
                <c:pt idx="10">
                  <c:v>0.14000000000000001</c:v>
                </c:pt>
                <c:pt idx="11">
                  <c:v>0.74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B0-4D46-91FA-45AA76217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Sheet1!$Q$8</c:f>
          <c:strCache>
            <c:ptCount val="1"/>
            <c:pt idx="0">
              <c:v>5720A  S/N 9250208 BB1        -FS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Sheet1!$A$25</c:f>
              <c:strCache>
                <c:ptCount val="1"/>
                <c:pt idx="0">
                  <c:v>       -FS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Sheet1!$B$25:$M$25</c:f>
              <c:numCache>
                <c:formatCode>General</c:formatCode>
                <c:ptCount val="12"/>
                <c:pt idx="0">
                  <c:v>-0.87</c:v>
                </c:pt>
                <c:pt idx="1">
                  <c:v>-0.51</c:v>
                </c:pt>
                <c:pt idx="2">
                  <c:v>0.28999999999999998</c:v>
                </c:pt>
                <c:pt idx="3">
                  <c:v>0.65</c:v>
                </c:pt>
                <c:pt idx="4">
                  <c:v>1.02</c:v>
                </c:pt>
                <c:pt idx="5">
                  <c:v>-0.21</c:v>
                </c:pt>
                <c:pt idx="6">
                  <c:v>0.81</c:v>
                </c:pt>
                <c:pt idx="7">
                  <c:v>0.84</c:v>
                </c:pt>
                <c:pt idx="8">
                  <c:v>0.03</c:v>
                </c:pt>
                <c:pt idx="9">
                  <c:v>7.0000000000000007E-2</c:v>
                </c:pt>
                <c:pt idx="10">
                  <c:v>0.78</c:v>
                </c:pt>
                <c:pt idx="11">
                  <c:v>0.82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54-4E5E-8F96-B97E67D78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45355392026288788"/>
              <c:y val="0.9067215565013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Sheet1!$Q$10</c:f>
          <c:strCache>
            <c:ptCount val="1"/>
            <c:pt idx="0">
              <c:v>5720A  S/N 9250208 BB1        -FS</c:v>
            </c:pt>
          </c:strCache>
        </c:strRef>
      </c:tx>
      <c:layout>
        <c:manualLayout>
          <c:xMode val="edge"/>
          <c:yMode val="edge"/>
          <c:x val="0.28503355721958767"/>
          <c:y val="1.9204385426182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       -FS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Sheet1!$B$27:$M$27</c:f>
              <c:numCache>
                <c:formatCode>General</c:formatCode>
                <c:ptCount val="12"/>
                <c:pt idx="0">
                  <c:v>-1.1100000000000001</c:v>
                </c:pt>
                <c:pt idx="1">
                  <c:v>-1.19</c:v>
                </c:pt>
                <c:pt idx="2">
                  <c:v>-0.43</c:v>
                </c:pt>
                <c:pt idx="3">
                  <c:v>-0.38</c:v>
                </c:pt>
                <c:pt idx="4">
                  <c:v>0.41</c:v>
                </c:pt>
                <c:pt idx="5">
                  <c:v>-0.56999999999999995</c:v>
                </c:pt>
                <c:pt idx="6">
                  <c:v>0.75</c:v>
                </c:pt>
                <c:pt idx="7">
                  <c:v>1.19</c:v>
                </c:pt>
                <c:pt idx="8">
                  <c:v>0.11</c:v>
                </c:pt>
                <c:pt idx="9">
                  <c:v>-0.42</c:v>
                </c:pt>
                <c:pt idx="10">
                  <c:v>0.12</c:v>
                </c:pt>
                <c:pt idx="11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40-4AA3-989E-86CF0B8D8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48155041812879784"/>
              <c:y val="0.925925941927580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Sheet1!$Q$9</c:f>
          <c:strCache>
            <c:ptCount val="1"/>
            <c:pt idx="0">
              <c:v>5720A  S/N 9250208 BB1  1100V +FS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Sheet1!$A$26</c:f>
              <c:strCache>
                <c:ptCount val="1"/>
                <c:pt idx="0">
                  <c:v> 1100V +FS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Sheet1!$B$26:$M$26</c:f>
              <c:numCache>
                <c:formatCode>General</c:formatCode>
                <c:ptCount val="12"/>
                <c:pt idx="0">
                  <c:v>-0.96</c:v>
                </c:pt>
                <c:pt idx="1">
                  <c:v>1.19</c:v>
                </c:pt>
                <c:pt idx="2">
                  <c:v>0.43</c:v>
                </c:pt>
                <c:pt idx="3">
                  <c:v>0.84</c:v>
                </c:pt>
                <c:pt idx="4">
                  <c:v>0.13</c:v>
                </c:pt>
                <c:pt idx="5">
                  <c:v>0.98</c:v>
                </c:pt>
                <c:pt idx="6">
                  <c:v>-0.3</c:v>
                </c:pt>
                <c:pt idx="7">
                  <c:v>-0.72</c:v>
                </c:pt>
                <c:pt idx="8">
                  <c:v>0.43</c:v>
                </c:pt>
                <c:pt idx="9">
                  <c:v>0.9</c:v>
                </c:pt>
                <c:pt idx="10">
                  <c:v>0.36</c:v>
                </c:pt>
                <c:pt idx="11">
                  <c:v>-0.63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9E-4949-B5C8-CC7A62099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4302235053746295"/>
              <c:y val="0.9039780728690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Sheet1!$Q$166</c:f>
          <c:strCache>
            <c:ptCount val="1"/>
            <c:pt idx="0">
              <c:v>5720A  S/N 9250208 BB1 9.999524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Sheet1!$A$183</c:f>
              <c:strCache>
                <c:ptCount val="1"/>
                <c:pt idx="0">
                  <c:v>9.999524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Sheet1!$B$183:$M$183</c:f>
              <c:numCache>
                <c:formatCode>General</c:formatCode>
                <c:ptCount val="12"/>
                <c:pt idx="0">
                  <c:v>0.95</c:v>
                </c:pt>
                <c:pt idx="1">
                  <c:v>1.22</c:v>
                </c:pt>
                <c:pt idx="2">
                  <c:v>0.7</c:v>
                </c:pt>
                <c:pt idx="3">
                  <c:v>-0.12</c:v>
                </c:pt>
                <c:pt idx="4">
                  <c:v>-1.54</c:v>
                </c:pt>
                <c:pt idx="5">
                  <c:v>-2.84</c:v>
                </c:pt>
                <c:pt idx="6">
                  <c:v>-2.79</c:v>
                </c:pt>
                <c:pt idx="7">
                  <c:v>-2.98</c:v>
                </c:pt>
                <c:pt idx="8">
                  <c:v>-2.61</c:v>
                </c:pt>
                <c:pt idx="9">
                  <c:v>-1.56</c:v>
                </c:pt>
                <c:pt idx="10">
                  <c:v>-3.07</c:v>
                </c:pt>
                <c:pt idx="11">
                  <c:v>-1.77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71-4935-B980-49BD5C6C5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Sheet1!$Q$167</c:f>
          <c:strCache>
            <c:ptCount val="1"/>
            <c:pt idx="0">
              <c:v>5720A  S/N 9250208 BB1 19.000069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Sheet1!$A$184</c:f>
              <c:strCache>
                <c:ptCount val="1"/>
                <c:pt idx="0">
                  <c:v>19.000069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Sheet1!$B$184:$M$184</c:f>
              <c:numCache>
                <c:formatCode>General</c:formatCode>
                <c:ptCount val="12"/>
                <c:pt idx="0">
                  <c:v>0.71</c:v>
                </c:pt>
                <c:pt idx="1">
                  <c:v>0.94</c:v>
                </c:pt>
                <c:pt idx="2">
                  <c:v>0.74</c:v>
                </c:pt>
                <c:pt idx="3">
                  <c:v>-0.12</c:v>
                </c:pt>
                <c:pt idx="4">
                  <c:v>-1.1599999999999999</c:v>
                </c:pt>
                <c:pt idx="5">
                  <c:v>-3.25</c:v>
                </c:pt>
                <c:pt idx="6">
                  <c:v>-3.11</c:v>
                </c:pt>
                <c:pt idx="7">
                  <c:v>-3.74</c:v>
                </c:pt>
                <c:pt idx="8">
                  <c:v>-2.95</c:v>
                </c:pt>
                <c:pt idx="9">
                  <c:v>-3.6</c:v>
                </c:pt>
                <c:pt idx="10">
                  <c:v>-4.0599999999999996</c:v>
                </c:pt>
                <c:pt idx="11">
                  <c:v>-1.7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A3-4B38-B08B-01077E13C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Sheet1!$Q$168</c:f>
          <c:strCache>
            <c:ptCount val="1"/>
            <c:pt idx="0">
              <c:v>5720A  S/N 9250208 BB1 99.99761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Sheet1!$B$185:$M$185</c:f>
              <c:numCache>
                <c:formatCode>General</c:formatCode>
                <c:ptCount val="12"/>
                <c:pt idx="0">
                  <c:v>1.1299999999999999</c:v>
                </c:pt>
                <c:pt idx="1">
                  <c:v>0.14000000000000001</c:v>
                </c:pt>
                <c:pt idx="2">
                  <c:v>-0.01</c:v>
                </c:pt>
                <c:pt idx="3">
                  <c:v>-0.25</c:v>
                </c:pt>
                <c:pt idx="4">
                  <c:v>-1.1200000000000001</c:v>
                </c:pt>
                <c:pt idx="5">
                  <c:v>-1.77</c:v>
                </c:pt>
                <c:pt idx="6">
                  <c:v>-1.55</c:v>
                </c:pt>
                <c:pt idx="7">
                  <c:v>-0.85</c:v>
                </c:pt>
                <c:pt idx="8">
                  <c:v>-1.28</c:v>
                </c:pt>
                <c:pt idx="9">
                  <c:v>-0.73</c:v>
                </c:pt>
                <c:pt idx="10">
                  <c:v>-1.81</c:v>
                </c:pt>
                <c:pt idx="11">
                  <c:v>-0.65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5D-4097-89E3-7E61508D8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Sheet1!$Q$169</c:f>
          <c:strCache>
            <c:ptCount val="1"/>
            <c:pt idx="0">
              <c:v>5720A  S/N 9250208 BB1 190.00136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Sheet1!$B$186:$M$186</c:f>
              <c:numCache>
                <c:formatCode>General</c:formatCode>
                <c:ptCount val="12"/>
                <c:pt idx="0">
                  <c:v>1.21</c:v>
                </c:pt>
                <c:pt idx="1">
                  <c:v>0.18</c:v>
                </c:pt>
                <c:pt idx="2">
                  <c:v>-0.56000000000000005</c:v>
                </c:pt>
                <c:pt idx="3">
                  <c:v>-0.5</c:v>
                </c:pt>
                <c:pt idx="4">
                  <c:v>-0.8</c:v>
                </c:pt>
                <c:pt idx="5">
                  <c:v>-1.58</c:v>
                </c:pt>
                <c:pt idx="6">
                  <c:v>-1.25</c:v>
                </c:pt>
                <c:pt idx="7">
                  <c:v>-1.47</c:v>
                </c:pt>
                <c:pt idx="8">
                  <c:v>-1.03</c:v>
                </c:pt>
                <c:pt idx="9">
                  <c:v>-1.77</c:v>
                </c:pt>
                <c:pt idx="10">
                  <c:v>-1.88</c:v>
                </c:pt>
                <c:pt idx="11">
                  <c:v>-0.66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54-4668-9670-97CDEA499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Sheet1!$Q$170</c:f>
          <c:strCache>
            <c:ptCount val="1"/>
            <c:pt idx="0">
              <c:v>5720A  S/N 9250208 BB1 1000.0194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Sheet1!$B$187:$M$187</c:f>
              <c:numCache>
                <c:formatCode>General</c:formatCode>
                <c:ptCount val="12"/>
                <c:pt idx="0">
                  <c:v>1.36</c:v>
                </c:pt>
                <c:pt idx="1">
                  <c:v>-0.1</c:v>
                </c:pt>
                <c:pt idx="2">
                  <c:v>7.0000000000000007E-2</c:v>
                </c:pt>
                <c:pt idx="3">
                  <c:v>-0.04</c:v>
                </c:pt>
                <c:pt idx="4">
                  <c:v>0.17</c:v>
                </c:pt>
                <c:pt idx="5">
                  <c:v>-0.22</c:v>
                </c:pt>
                <c:pt idx="6">
                  <c:v>0.17</c:v>
                </c:pt>
                <c:pt idx="7">
                  <c:v>0.56999999999999995</c:v>
                </c:pt>
                <c:pt idx="8">
                  <c:v>0.28000000000000003</c:v>
                </c:pt>
                <c:pt idx="9">
                  <c:v>0.5</c:v>
                </c:pt>
                <c:pt idx="10">
                  <c:v>0.26</c:v>
                </c:pt>
                <c:pt idx="11">
                  <c:v>0.28999999999999998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C3-420F-B809-F9A34FD44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Sheet1!$Q$171</c:f>
          <c:strCache>
            <c:ptCount val="1"/>
            <c:pt idx="0">
              <c:v>5720A  S/N 9250208 BB1 1900.0335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Sheet1!$B$188:$M$188</c:f>
              <c:numCache>
                <c:formatCode>General</c:formatCode>
                <c:ptCount val="12"/>
                <c:pt idx="0">
                  <c:v>1.32</c:v>
                </c:pt>
                <c:pt idx="1">
                  <c:v>0.38</c:v>
                </c:pt>
                <c:pt idx="2">
                  <c:v>-0.02</c:v>
                </c:pt>
                <c:pt idx="3">
                  <c:v>-0.22</c:v>
                </c:pt>
                <c:pt idx="4">
                  <c:v>0.33</c:v>
                </c:pt>
                <c:pt idx="5">
                  <c:v>-0.24</c:v>
                </c:pt>
                <c:pt idx="6">
                  <c:v>-0.28999999999999998</c:v>
                </c:pt>
                <c:pt idx="7">
                  <c:v>-0.16</c:v>
                </c:pt>
                <c:pt idx="8">
                  <c:v>-0.19</c:v>
                </c:pt>
                <c:pt idx="9">
                  <c:v>-0.57999999999999996</c:v>
                </c:pt>
                <c:pt idx="10">
                  <c:v>-0.45</c:v>
                </c:pt>
                <c:pt idx="11">
                  <c:v>-0.16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08-404E-9905-0F5B97733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Sheet1!$Q$172</c:f>
          <c:strCache>
            <c:ptCount val="1"/>
            <c:pt idx="0">
              <c:v>5720A  S/N 9250208 BB1 9999.9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Sheet1!$B$189:$M$189</c:f>
              <c:numCache>
                <c:formatCode>General</c:formatCode>
                <c:ptCount val="12"/>
                <c:pt idx="0">
                  <c:v>1.59</c:v>
                </c:pt>
                <c:pt idx="1">
                  <c:v>-0.35</c:v>
                </c:pt>
                <c:pt idx="2">
                  <c:v>-0.02</c:v>
                </c:pt>
                <c:pt idx="3">
                  <c:v>-0.22</c:v>
                </c:pt>
                <c:pt idx="4">
                  <c:v>-0.28000000000000003</c:v>
                </c:pt>
                <c:pt idx="5">
                  <c:v>0.2</c:v>
                </c:pt>
                <c:pt idx="6">
                  <c:v>-0.11</c:v>
                </c:pt>
                <c:pt idx="7">
                  <c:v>-0.22</c:v>
                </c:pt>
                <c:pt idx="8">
                  <c:v>-0.17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-0.34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7C-4C0B-879E-BB25E8364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220mV -FS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       -FS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Sheet1!$B$17:$M$17</c:f>
              <c:numCache>
                <c:formatCode>General</c:formatCode>
                <c:ptCount val="12"/>
                <c:pt idx="0">
                  <c:v>0.96</c:v>
                </c:pt>
                <c:pt idx="1">
                  <c:v>1.85</c:v>
                </c:pt>
                <c:pt idx="2">
                  <c:v>-2.61</c:v>
                </c:pt>
                <c:pt idx="3">
                  <c:v>-3.42</c:v>
                </c:pt>
                <c:pt idx="4">
                  <c:v>-0.23</c:v>
                </c:pt>
                <c:pt idx="5">
                  <c:v>-2.08</c:v>
                </c:pt>
                <c:pt idx="6">
                  <c:v>-2.62</c:v>
                </c:pt>
                <c:pt idx="7">
                  <c:v>-0.4</c:v>
                </c:pt>
                <c:pt idx="8">
                  <c:v>-0.51</c:v>
                </c:pt>
                <c:pt idx="9">
                  <c:v>1.0900000000000001</c:v>
                </c:pt>
                <c:pt idx="10">
                  <c:v>-0.17</c:v>
                </c:pt>
                <c:pt idx="11">
                  <c:v>-0.72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A6-4654-8726-4ADDB189B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49088258408410118"/>
              <c:y val="0.89574762197215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Sheet1!$Q$173</c:f>
          <c:strCache>
            <c:ptCount val="1"/>
            <c:pt idx="0">
              <c:v>5720A  S/N 9250208 BB1 19000.265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Sheet1!$B$190:$M$190</c:f>
              <c:numCache>
                <c:formatCode>General</c:formatCode>
                <c:ptCount val="12"/>
                <c:pt idx="0">
                  <c:v>1.37</c:v>
                </c:pt>
                <c:pt idx="1">
                  <c:v>0.14000000000000001</c:v>
                </c:pt>
                <c:pt idx="2">
                  <c:v>0.21</c:v>
                </c:pt>
                <c:pt idx="3">
                  <c:v>0.32</c:v>
                </c:pt>
                <c:pt idx="4">
                  <c:v>0.64</c:v>
                </c:pt>
                <c:pt idx="5">
                  <c:v>0.89</c:v>
                </c:pt>
                <c:pt idx="6">
                  <c:v>0.54</c:v>
                </c:pt>
                <c:pt idx="7">
                  <c:v>0.49</c:v>
                </c:pt>
                <c:pt idx="8">
                  <c:v>0.81</c:v>
                </c:pt>
                <c:pt idx="9">
                  <c:v>0.47</c:v>
                </c:pt>
                <c:pt idx="10">
                  <c:v>0.89</c:v>
                </c:pt>
                <c:pt idx="11">
                  <c:v>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71-4043-848E-5D5DA495D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Sheet1!$Q$174</c:f>
          <c:strCache>
            <c:ptCount val="1"/>
            <c:pt idx="0">
              <c:v>5720A  S/N 9250208 BB1 99998.72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Sheet1!$B$191:$M$191</c:f>
              <c:numCache>
                <c:formatCode>General</c:formatCode>
                <c:ptCount val="12"/>
                <c:pt idx="0">
                  <c:v>0.9</c:v>
                </c:pt>
                <c:pt idx="1">
                  <c:v>-0.34</c:v>
                </c:pt>
                <c:pt idx="2">
                  <c:v>0.1</c:v>
                </c:pt>
                <c:pt idx="3">
                  <c:v>0.52</c:v>
                </c:pt>
                <c:pt idx="4">
                  <c:v>0.33</c:v>
                </c:pt>
                <c:pt idx="5">
                  <c:v>1.21</c:v>
                </c:pt>
                <c:pt idx="6">
                  <c:v>1.0900000000000001</c:v>
                </c:pt>
                <c:pt idx="7">
                  <c:v>0.62</c:v>
                </c:pt>
                <c:pt idx="8">
                  <c:v>0.57999999999999996</c:v>
                </c:pt>
                <c:pt idx="9">
                  <c:v>0.94</c:v>
                </c:pt>
                <c:pt idx="10">
                  <c:v>1.32</c:v>
                </c:pt>
                <c:pt idx="11">
                  <c:v>0.73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76-459A-B635-1499B58C9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Sheet1!$Q$175</c:f>
          <c:strCache>
            <c:ptCount val="1"/>
            <c:pt idx="0">
              <c:v>5720A  S/N 9250208 BB1 189999.57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Sheet1!$B$192:$M$192</c:f>
              <c:numCache>
                <c:formatCode>General</c:formatCode>
                <c:ptCount val="12"/>
                <c:pt idx="0">
                  <c:v>1.22</c:v>
                </c:pt>
                <c:pt idx="1">
                  <c:v>-0.04</c:v>
                </c:pt>
                <c:pt idx="2">
                  <c:v>0.23</c:v>
                </c:pt>
                <c:pt idx="3">
                  <c:v>0.39</c:v>
                </c:pt>
                <c:pt idx="4">
                  <c:v>0.72</c:v>
                </c:pt>
                <c:pt idx="5">
                  <c:v>1.51</c:v>
                </c:pt>
                <c:pt idx="6">
                  <c:v>1.39</c:v>
                </c:pt>
                <c:pt idx="7">
                  <c:v>1.03</c:v>
                </c:pt>
                <c:pt idx="8">
                  <c:v>0.99</c:v>
                </c:pt>
                <c:pt idx="9">
                  <c:v>1.0900000000000001</c:v>
                </c:pt>
                <c:pt idx="10">
                  <c:v>1.61</c:v>
                </c:pt>
                <c:pt idx="11">
                  <c:v>0.61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C1-44E8-B909-06A1B22D9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Sheet1!$Q$176</c:f>
          <c:strCache>
            <c:ptCount val="1"/>
            <c:pt idx="0">
              <c:v>5720A  S/N 9250208 BB1 999969.7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Sheet1!$B$193:$M$193</c:f>
              <c:numCache>
                <c:formatCode>General</c:formatCode>
                <c:ptCount val="12"/>
                <c:pt idx="0">
                  <c:v>0.33</c:v>
                </c:pt>
                <c:pt idx="1">
                  <c:v>0.13</c:v>
                </c:pt>
                <c:pt idx="2">
                  <c:v>0.37</c:v>
                </c:pt>
                <c:pt idx="3">
                  <c:v>0.73</c:v>
                </c:pt>
                <c:pt idx="4">
                  <c:v>0.4</c:v>
                </c:pt>
                <c:pt idx="5">
                  <c:v>1.84</c:v>
                </c:pt>
                <c:pt idx="6">
                  <c:v>1.64</c:v>
                </c:pt>
                <c:pt idx="7">
                  <c:v>1.89</c:v>
                </c:pt>
                <c:pt idx="8">
                  <c:v>1.31</c:v>
                </c:pt>
                <c:pt idx="9">
                  <c:v>1.77</c:v>
                </c:pt>
                <c:pt idx="10">
                  <c:v>2.57</c:v>
                </c:pt>
                <c:pt idx="11">
                  <c:v>1.0900000000000001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CE-440A-9B62-879D81338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Sheet1!$Q$177</c:f>
          <c:strCache>
            <c:ptCount val="1"/>
            <c:pt idx="0">
              <c:v>5720A  S/N 9250208 BB1 1900003.5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Sheet1!$B$194:$M$194</c:f>
              <c:numCache>
                <c:formatCode>General</c:formatCode>
                <c:ptCount val="12"/>
                <c:pt idx="0">
                  <c:v>1.1499999999999999</c:v>
                </c:pt>
                <c:pt idx="1">
                  <c:v>-0.27</c:v>
                </c:pt>
                <c:pt idx="2">
                  <c:v>0.37</c:v>
                </c:pt>
                <c:pt idx="3">
                  <c:v>-0.26</c:v>
                </c:pt>
                <c:pt idx="4">
                  <c:v>0.37</c:v>
                </c:pt>
                <c:pt idx="5">
                  <c:v>1.8</c:v>
                </c:pt>
                <c:pt idx="6">
                  <c:v>1.81</c:v>
                </c:pt>
                <c:pt idx="7">
                  <c:v>1.52</c:v>
                </c:pt>
                <c:pt idx="8">
                  <c:v>1.02</c:v>
                </c:pt>
                <c:pt idx="9">
                  <c:v>2.0699999999999998</c:v>
                </c:pt>
                <c:pt idx="10">
                  <c:v>2.71</c:v>
                </c:pt>
                <c:pt idx="11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39-4EB8-BB0E-9D946F5D6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Sheet1!$Q$178</c:f>
          <c:strCache>
            <c:ptCount val="1"/>
            <c:pt idx="0">
              <c:v>5720A  S/N 9250208 BB1 9998759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Sheet1!$B$195:$M$195</c:f>
              <c:numCache>
                <c:formatCode>General</c:formatCode>
                <c:ptCount val="12"/>
                <c:pt idx="0">
                  <c:v>0.05</c:v>
                </c:pt>
                <c:pt idx="1">
                  <c:v>-0.54</c:v>
                </c:pt>
                <c:pt idx="2">
                  <c:v>0.39</c:v>
                </c:pt>
                <c:pt idx="3">
                  <c:v>-0.96</c:v>
                </c:pt>
                <c:pt idx="4">
                  <c:v>-1.46</c:v>
                </c:pt>
                <c:pt idx="5">
                  <c:v>0.89</c:v>
                </c:pt>
                <c:pt idx="6">
                  <c:v>0.65</c:v>
                </c:pt>
                <c:pt idx="7">
                  <c:v>1.1599999999999999</c:v>
                </c:pt>
                <c:pt idx="8">
                  <c:v>-0.02</c:v>
                </c:pt>
                <c:pt idx="9">
                  <c:v>1.1200000000000001</c:v>
                </c:pt>
                <c:pt idx="10">
                  <c:v>1.82</c:v>
                </c:pt>
                <c:pt idx="11">
                  <c:v>0.18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13-4270-9982-A2AC0333B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Sheet1!$Q$179</c:f>
          <c:strCache>
            <c:ptCount val="1"/>
            <c:pt idx="0">
              <c:v>5720A  S/N 9250208 BB1 18999449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Sheet1!$B$196:$M$196</c:f>
              <c:numCache>
                <c:formatCode>General</c:formatCode>
                <c:ptCount val="12"/>
                <c:pt idx="0">
                  <c:v>1.07</c:v>
                </c:pt>
                <c:pt idx="1">
                  <c:v>-1.51</c:v>
                </c:pt>
                <c:pt idx="2">
                  <c:v>-0.11</c:v>
                </c:pt>
                <c:pt idx="3">
                  <c:v>-2.56</c:v>
                </c:pt>
                <c:pt idx="4">
                  <c:v>-1.98</c:v>
                </c:pt>
                <c:pt idx="5">
                  <c:v>0.48</c:v>
                </c:pt>
                <c:pt idx="6">
                  <c:v>1.1100000000000001</c:v>
                </c:pt>
                <c:pt idx="7">
                  <c:v>0.97</c:v>
                </c:pt>
                <c:pt idx="8">
                  <c:v>0.02</c:v>
                </c:pt>
                <c:pt idx="9">
                  <c:v>1.33</c:v>
                </c:pt>
                <c:pt idx="10">
                  <c:v>2.36</c:v>
                </c:pt>
                <c:pt idx="11">
                  <c:v>0.56999999999999995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61-46C7-A05B-A6DC5DE3F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Sheet1!$Q$180</c:f>
          <c:strCache>
            <c:ptCount val="1"/>
            <c:pt idx="0">
              <c:v>5720A  S/N 9250208 BB1 99998020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Sheet1!$B$197:$M$197</c:f>
              <c:numCache>
                <c:formatCode>General</c:formatCode>
                <c:ptCount val="12"/>
                <c:pt idx="0">
                  <c:v>5.85</c:v>
                </c:pt>
                <c:pt idx="1">
                  <c:v>0.44</c:v>
                </c:pt>
                <c:pt idx="2">
                  <c:v>1.1399999999999999</c:v>
                </c:pt>
                <c:pt idx="3">
                  <c:v>-10.88</c:v>
                </c:pt>
                <c:pt idx="4">
                  <c:v>-14.48</c:v>
                </c:pt>
                <c:pt idx="5">
                  <c:v>-10.16</c:v>
                </c:pt>
                <c:pt idx="6">
                  <c:v>-15.68</c:v>
                </c:pt>
                <c:pt idx="7">
                  <c:v>-15.77</c:v>
                </c:pt>
                <c:pt idx="8">
                  <c:v>-17.79</c:v>
                </c:pt>
                <c:pt idx="9">
                  <c:v>-15.9</c:v>
                </c:pt>
                <c:pt idx="10">
                  <c:v>-15.23</c:v>
                </c:pt>
                <c:pt idx="11">
                  <c:v>-14.9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37-47A0-ABE8-ABCFB5368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5720A BB1 Overall resistance</a:t>
            </a:r>
          </a:p>
        </c:rich>
      </c:tx>
      <c:layout>
        <c:manualLayout>
          <c:xMode val="edge"/>
          <c:yMode val="edge"/>
          <c:x val="0.25744524976219513"/>
          <c:y val="1.6460901793871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77473510793899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Sheet1!$A$183</c:f>
              <c:strCache>
                <c:ptCount val="1"/>
                <c:pt idx="0">
                  <c:v>9.999524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Sheet1!$B$183:$M$183</c:f>
              <c:numCache>
                <c:formatCode>General</c:formatCode>
                <c:ptCount val="12"/>
                <c:pt idx="0">
                  <c:v>0.95</c:v>
                </c:pt>
                <c:pt idx="1">
                  <c:v>1.22</c:v>
                </c:pt>
                <c:pt idx="2">
                  <c:v>0.7</c:v>
                </c:pt>
                <c:pt idx="3">
                  <c:v>-0.12</c:v>
                </c:pt>
                <c:pt idx="4">
                  <c:v>-1.54</c:v>
                </c:pt>
                <c:pt idx="5">
                  <c:v>-2.84</c:v>
                </c:pt>
                <c:pt idx="6">
                  <c:v>-2.79</c:v>
                </c:pt>
                <c:pt idx="7">
                  <c:v>-2.98</c:v>
                </c:pt>
                <c:pt idx="8">
                  <c:v>-2.61</c:v>
                </c:pt>
                <c:pt idx="9">
                  <c:v>-1.56</c:v>
                </c:pt>
                <c:pt idx="10">
                  <c:v>-3.07</c:v>
                </c:pt>
                <c:pt idx="11">
                  <c:v>-1.77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85-47CF-9371-B92FA2F21F0D}"/>
            </c:ext>
          </c:extLst>
        </c:ser>
        <c:ser>
          <c:idx val="1"/>
          <c:order val="1"/>
          <c:tx>
            <c:strRef>
              <c:f>Sheet1!$A$184</c:f>
              <c:strCache>
                <c:ptCount val="1"/>
                <c:pt idx="0">
                  <c:v>19.000069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Sheet1!$B$184:$M$184</c:f>
              <c:numCache>
                <c:formatCode>General</c:formatCode>
                <c:ptCount val="12"/>
                <c:pt idx="0">
                  <c:v>0.71</c:v>
                </c:pt>
                <c:pt idx="1">
                  <c:v>0.94</c:v>
                </c:pt>
                <c:pt idx="2">
                  <c:v>0.74</c:v>
                </c:pt>
                <c:pt idx="3">
                  <c:v>-0.12</c:v>
                </c:pt>
                <c:pt idx="4">
                  <c:v>-1.1599999999999999</c:v>
                </c:pt>
                <c:pt idx="5">
                  <c:v>-3.25</c:v>
                </c:pt>
                <c:pt idx="6">
                  <c:v>-3.11</c:v>
                </c:pt>
                <c:pt idx="7">
                  <c:v>-3.74</c:v>
                </c:pt>
                <c:pt idx="8">
                  <c:v>-2.95</c:v>
                </c:pt>
                <c:pt idx="9">
                  <c:v>-3.6</c:v>
                </c:pt>
                <c:pt idx="10">
                  <c:v>-4.0599999999999996</c:v>
                </c:pt>
                <c:pt idx="11">
                  <c:v>-1.7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85-47CF-9371-B92FA2F21F0D}"/>
            </c:ext>
          </c:extLst>
        </c:ser>
        <c:ser>
          <c:idx val="2"/>
          <c:order val="2"/>
          <c:tx>
            <c:strRef>
              <c:f>Sheet1!$A$185</c:f>
              <c:strCache>
                <c:ptCount val="1"/>
                <c:pt idx="0">
                  <c:v>99.99761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Sheet1!$B$185:$M$185</c:f>
              <c:numCache>
                <c:formatCode>General</c:formatCode>
                <c:ptCount val="12"/>
                <c:pt idx="0">
                  <c:v>1.1299999999999999</c:v>
                </c:pt>
                <c:pt idx="1">
                  <c:v>0.14000000000000001</c:v>
                </c:pt>
                <c:pt idx="2">
                  <c:v>-0.01</c:v>
                </c:pt>
                <c:pt idx="3">
                  <c:v>-0.25</c:v>
                </c:pt>
                <c:pt idx="4">
                  <c:v>-1.1200000000000001</c:v>
                </c:pt>
                <c:pt idx="5">
                  <c:v>-1.77</c:v>
                </c:pt>
                <c:pt idx="6">
                  <c:v>-1.55</c:v>
                </c:pt>
                <c:pt idx="7">
                  <c:v>-0.85</c:v>
                </c:pt>
                <c:pt idx="8">
                  <c:v>-1.28</c:v>
                </c:pt>
                <c:pt idx="9">
                  <c:v>-0.73</c:v>
                </c:pt>
                <c:pt idx="10">
                  <c:v>-1.81</c:v>
                </c:pt>
                <c:pt idx="11">
                  <c:v>-0.65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85-47CF-9371-B92FA2F21F0D}"/>
            </c:ext>
          </c:extLst>
        </c:ser>
        <c:ser>
          <c:idx val="3"/>
          <c:order val="3"/>
          <c:tx>
            <c:strRef>
              <c:f>Sheet1!$A$186</c:f>
              <c:strCache>
                <c:ptCount val="1"/>
                <c:pt idx="0">
                  <c:v>190.00136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Sheet1!$B$186:$M$186</c:f>
              <c:numCache>
                <c:formatCode>General</c:formatCode>
                <c:ptCount val="12"/>
                <c:pt idx="0">
                  <c:v>1.21</c:v>
                </c:pt>
                <c:pt idx="1">
                  <c:v>0.18</c:v>
                </c:pt>
                <c:pt idx="2">
                  <c:v>-0.56000000000000005</c:v>
                </c:pt>
                <c:pt idx="3">
                  <c:v>-0.5</c:v>
                </c:pt>
                <c:pt idx="4">
                  <c:v>-0.8</c:v>
                </c:pt>
                <c:pt idx="5">
                  <c:v>-1.58</c:v>
                </c:pt>
                <c:pt idx="6">
                  <c:v>-1.25</c:v>
                </c:pt>
                <c:pt idx="7">
                  <c:v>-1.47</c:v>
                </c:pt>
                <c:pt idx="8">
                  <c:v>-1.03</c:v>
                </c:pt>
                <c:pt idx="9">
                  <c:v>-1.77</c:v>
                </c:pt>
                <c:pt idx="10">
                  <c:v>-1.88</c:v>
                </c:pt>
                <c:pt idx="11">
                  <c:v>-0.66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85-47CF-9371-B92FA2F21F0D}"/>
            </c:ext>
          </c:extLst>
        </c:ser>
        <c:ser>
          <c:idx val="4"/>
          <c:order val="4"/>
          <c:tx>
            <c:strRef>
              <c:f>Sheet1!$A$187</c:f>
              <c:strCache>
                <c:ptCount val="1"/>
                <c:pt idx="0">
                  <c:v>1000.0194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Sheet1!$B$187:$M$187</c:f>
              <c:numCache>
                <c:formatCode>General</c:formatCode>
                <c:ptCount val="12"/>
                <c:pt idx="0">
                  <c:v>1.36</c:v>
                </c:pt>
                <c:pt idx="1">
                  <c:v>-0.1</c:v>
                </c:pt>
                <c:pt idx="2">
                  <c:v>7.0000000000000007E-2</c:v>
                </c:pt>
                <c:pt idx="3">
                  <c:v>-0.04</c:v>
                </c:pt>
                <c:pt idx="4">
                  <c:v>0.17</c:v>
                </c:pt>
                <c:pt idx="5">
                  <c:v>-0.22</c:v>
                </c:pt>
                <c:pt idx="6">
                  <c:v>0.17</c:v>
                </c:pt>
                <c:pt idx="7">
                  <c:v>0.56999999999999995</c:v>
                </c:pt>
                <c:pt idx="8">
                  <c:v>0.28000000000000003</c:v>
                </c:pt>
                <c:pt idx="9">
                  <c:v>0.5</c:v>
                </c:pt>
                <c:pt idx="10">
                  <c:v>0.26</c:v>
                </c:pt>
                <c:pt idx="11">
                  <c:v>0.28999999999999998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585-47CF-9371-B92FA2F21F0D}"/>
            </c:ext>
          </c:extLst>
        </c:ser>
        <c:ser>
          <c:idx val="5"/>
          <c:order val="5"/>
          <c:tx>
            <c:strRef>
              <c:f>Sheet1!$A$188</c:f>
              <c:strCache>
                <c:ptCount val="1"/>
                <c:pt idx="0">
                  <c:v>1900.0335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Sheet1!$B$188:$M$188</c:f>
              <c:numCache>
                <c:formatCode>General</c:formatCode>
                <c:ptCount val="12"/>
                <c:pt idx="0">
                  <c:v>1.32</c:v>
                </c:pt>
                <c:pt idx="1">
                  <c:v>0.38</c:v>
                </c:pt>
                <c:pt idx="2">
                  <c:v>-0.02</c:v>
                </c:pt>
                <c:pt idx="3">
                  <c:v>-0.22</c:v>
                </c:pt>
                <c:pt idx="4">
                  <c:v>0.33</c:v>
                </c:pt>
                <c:pt idx="5">
                  <c:v>-0.24</c:v>
                </c:pt>
                <c:pt idx="6">
                  <c:v>-0.28999999999999998</c:v>
                </c:pt>
                <c:pt idx="7">
                  <c:v>-0.16</c:v>
                </c:pt>
                <c:pt idx="8">
                  <c:v>-0.19</c:v>
                </c:pt>
                <c:pt idx="9">
                  <c:v>-0.57999999999999996</c:v>
                </c:pt>
                <c:pt idx="10">
                  <c:v>-0.45</c:v>
                </c:pt>
                <c:pt idx="11">
                  <c:v>-0.16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585-47CF-9371-B92FA2F21F0D}"/>
            </c:ext>
          </c:extLst>
        </c:ser>
        <c:ser>
          <c:idx val="6"/>
          <c:order val="6"/>
          <c:tx>
            <c:strRef>
              <c:f>Sheet1!$A$189</c:f>
              <c:strCache>
                <c:ptCount val="1"/>
                <c:pt idx="0">
                  <c:v>9999.900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Sheet1!$B$189:$M$189</c:f>
              <c:numCache>
                <c:formatCode>General</c:formatCode>
                <c:ptCount val="12"/>
                <c:pt idx="0">
                  <c:v>1.59</c:v>
                </c:pt>
                <c:pt idx="1">
                  <c:v>-0.35</c:v>
                </c:pt>
                <c:pt idx="2">
                  <c:v>-0.02</c:v>
                </c:pt>
                <c:pt idx="3">
                  <c:v>-0.22</c:v>
                </c:pt>
                <c:pt idx="4">
                  <c:v>-0.28000000000000003</c:v>
                </c:pt>
                <c:pt idx="5">
                  <c:v>0.2</c:v>
                </c:pt>
                <c:pt idx="6">
                  <c:v>-0.11</c:v>
                </c:pt>
                <c:pt idx="7">
                  <c:v>-0.22</c:v>
                </c:pt>
                <c:pt idx="8">
                  <c:v>-0.17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-0.34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585-47CF-9371-B92FA2F21F0D}"/>
            </c:ext>
          </c:extLst>
        </c:ser>
        <c:ser>
          <c:idx val="7"/>
          <c:order val="7"/>
          <c:tx>
            <c:strRef>
              <c:f>Sheet1!$A$190</c:f>
              <c:strCache>
                <c:ptCount val="1"/>
                <c:pt idx="0">
                  <c:v>19000.265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Sheet1!$B$190:$M$190</c:f>
              <c:numCache>
                <c:formatCode>General</c:formatCode>
                <c:ptCount val="12"/>
                <c:pt idx="0">
                  <c:v>1.37</c:v>
                </c:pt>
                <c:pt idx="1">
                  <c:v>0.14000000000000001</c:v>
                </c:pt>
                <c:pt idx="2">
                  <c:v>0.21</c:v>
                </c:pt>
                <c:pt idx="3">
                  <c:v>0.32</c:v>
                </c:pt>
                <c:pt idx="4">
                  <c:v>0.64</c:v>
                </c:pt>
                <c:pt idx="5">
                  <c:v>0.89</c:v>
                </c:pt>
                <c:pt idx="6">
                  <c:v>0.54</c:v>
                </c:pt>
                <c:pt idx="7">
                  <c:v>0.49</c:v>
                </c:pt>
                <c:pt idx="8">
                  <c:v>0.81</c:v>
                </c:pt>
                <c:pt idx="9">
                  <c:v>0.47</c:v>
                </c:pt>
                <c:pt idx="10">
                  <c:v>0.89</c:v>
                </c:pt>
                <c:pt idx="11">
                  <c:v>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585-47CF-9371-B92FA2F21F0D}"/>
            </c:ext>
          </c:extLst>
        </c:ser>
        <c:ser>
          <c:idx val="8"/>
          <c:order val="8"/>
          <c:tx>
            <c:strRef>
              <c:f>Sheet1!$A$191</c:f>
              <c:strCache>
                <c:ptCount val="1"/>
                <c:pt idx="0">
                  <c:v>99998.72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Sheet1!$B$191:$M$191</c:f>
              <c:numCache>
                <c:formatCode>General</c:formatCode>
                <c:ptCount val="12"/>
                <c:pt idx="0">
                  <c:v>0.9</c:v>
                </c:pt>
                <c:pt idx="1">
                  <c:v>-0.34</c:v>
                </c:pt>
                <c:pt idx="2">
                  <c:v>0.1</c:v>
                </c:pt>
                <c:pt idx="3">
                  <c:v>0.52</c:v>
                </c:pt>
                <c:pt idx="4">
                  <c:v>0.33</c:v>
                </c:pt>
                <c:pt idx="5">
                  <c:v>1.21</c:v>
                </c:pt>
                <c:pt idx="6">
                  <c:v>1.0900000000000001</c:v>
                </c:pt>
                <c:pt idx="7">
                  <c:v>0.62</c:v>
                </c:pt>
                <c:pt idx="8">
                  <c:v>0.57999999999999996</c:v>
                </c:pt>
                <c:pt idx="9">
                  <c:v>0.94</c:v>
                </c:pt>
                <c:pt idx="10">
                  <c:v>1.32</c:v>
                </c:pt>
                <c:pt idx="11">
                  <c:v>0.73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585-47CF-9371-B92FA2F21F0D}"/>
            </c:ext>
          </c:extLst>
        </c:ser>
        <c:ser>
          <c:idx val="9"/>
          <c:order val="9"/>
          <c:tx>
            <c:strRef>
              <c:f>Sheet1!$A$192</c:f>
              <c:strCache>
                <c:ptCount val="1"/>
                <c:pt idx="0">
                  <c:v>189999.57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Sheet1!$B$192:$M$192</c:f>
              <c:numCache>
                <c:formatCode>General</c:formatCode>
                <c:ptCount val="12"/>
                <c:pt idx="0">
                  <c:v>1.22</c:v>
                </c:pt>
                <c:pt idx="1">
                  <c:v>-0.04</c:v>
                </c:pt>
                <c:pt idx="2">
                  <c:v>0.23</c:v>
                </c:pt>
                <c:pt idx="3">
                  <c:v>0.39</c:v>
                </c:pt>
                <c:pt idx="4">
                  <c:v>0.72</c:v>
                </c:pt>
                <c:pt idx="5">
                  <c:v>1.51</c:v>
                </c:pt>
                <c:pt idx="6">
                  <c:v>1.39</c:v>
                </c:pt>
                <c:pt idx="7">
                  <c:v>1.03</c:v>
                </c:pt>
                <c:pt idx="8">
                  <c:v>0.99</c:v>
                </c:pt>
                <c:pt idx="9">
                  <c:v>1.0900000000000001</c:v>
                </c:pt>
                <c:pt idx="10">
                  <c:v>1.61</c:v>
                </c:pt>
                <c:pt idx="11">
                  <c:v>0.61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585-47CF-9371-B92FA2F21F0D}"/>
            </c:ext>
          </c:extLst>
        </c:ser>
        <c:ser>
          <c:idx val="10"/>
          <c:order val="10"/>
          <c:tx>
            <c:strRef>
              <c:f>Sheet1!$A$193</c:f>
              <c:strCache>
                <c:ptCount val="1"/>
                <c:pt idx="0">
                  <c:v>999969.7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Sheet1!$B$193:$M$193</c:f>
              <c:numCache>
                <c:formatCode>General</c:formatCode>
                <c:ptCount val="12"/>
                <c:pt idx="0">
                  <c:v>0.33</c:v>
                </c:pt>
                <c:pt idx="1">
                  <c:v>0.13</c:v>
                </c:pt>
                <c:pt idx="2">
                  <c:v>0.37</c:v>
                </c:pt>
                <c:pt idx="3">
                  <c:v>0.73</c:v>
                </c:pt>
                <c:pt idx="4">
                  <c:v>0.4</c:v>
                </c:pt>
                <c:pt idx="5">
                  <c:v>1.84</c:v>
                </c:pt>
                <c:pt idx="6">
                  <c:v>1.64</c:v>
                </c:pt>
                <c:pt idx="7">
                  <c:v>1.89</c:v>
                </c:pt>
                <c:pt idx="8">
                  <c:v>1.31</c:v>
                </c:pt>
                <c:pt idx="9">
                  <c:v>1.77</c:v>
                </c:pt>
                <c:pt idx="10">
                  <c:v>2.57</c:v>
                </c:pt>
                <c:pt idx="11">
                  <c:v>1.0900000000000001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585-47CF-9371-B92FA2F21F0D}"/>
            </c:ext>
          </c:extLst>
        </c:ser>
        <c:ser>
          <c:idx val="11"/>
          <c:order val="11"/>
          <c:tx>
            <c:strRef>
              <c:f>Sheet1!$A$194</c:f>
              <c:strCache>
                <c:ptCount val="1"/>
                <c:pt idx="0">
                  <c:v>1900003.5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Sheet1!$B$194:$M$194</c:f>
              <c:numCache>
                <c:formatCode>General</c:formatCode>
                <c:ptCount val="12"/>
                <c:pt idx="0">
                  <c:v>1.1499999999999999</c:v>
                </c:pt>
                <c:pt idx="1">
                  <c:v>-0.27</c:v>
                </c:pt>
                <c:pt idx="2">
                  <c:v>0.37</c:v>
                </c:pt>
                <c:pt idx="3">
                  <c:v>-0.26</c:v>
                </c:pt>
                <c:pt idx="4">
                  <c:v>0.37</c:v>
                </c:pt>
                <c:pt idx="5">
                  <c:v>1.8</c:v>
                </c:pt>
                <c:pt idx="6">
                  <c:v>1.81</c:v>
                </c:pt>
                <c:pt idx="7">
                  <c:v>1.52</c:v>
                </c:pt>
                <c:pt idx="8">
                  <c:v>1.02</c:v>
                </c:pt>
                <c:pt idx="9">
                  <c:v>2.0699999999999998</c:v>
                </c:pt>
                <c:pt idx="10">
                  <c:v>2.71</c:v>
                </c:pt>
                <c:pt idx="11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585-47CF-9371-B92FA2F21F0D}"/>
            </c:ext>
          </c:extLst>
        </c:ser>
        <c:ser>
          <c:idx val="12"/>
          <c:order val="12"/>
          <c:tx>
            <c:strRef>
              <c:f>Sheet1!$A$195</c:f>
              <c:strCache>
                <c:ptCount val="1"/>
                <c:pt idx="0">
                  <c:v>9998759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Sheet1!$B$195:$M$195</c:f>
              <c:numCache>
                <c:formatCode>General</c:formatCode>
                <c:ptCount val="12"/>
                <c:pt idx="0">
                  <c:v>0.05</c:v>
                </c:pt>
                <c:pt idx="1">
                  <c:v>-0.54</c:v>
                </c:pt>
                <c:pt idx="2">
                  <c:v>0.39</c:v>
                </c:pt>
                <c:pt idx="3">
                  <c:v>-0.96</c:v>
                </c:pt>
                <c:pt idx="4">
                  <c:v>-1.46</c:v>
                </c:pt>
                <c:pt idx="5">
                  <c:v>0.89</c:v>
                </c:pt>
                <c:pt idx="6">
                  <c:v>0.65</c:v>
                </c:pt>
                <c:pt idx="7">
                  <c:v>1.1599999999999999</c:v>
                </c:pt>
                <c:pt idx="8">
                  <c:v>-0.02</c:v>
                </c:pt>
                <c:pt idx="9">
                  <c:v>1.1200000000000001</c:v>
                </c:pt>
                <c:pt idx="10">
                  <c:v>1.82</c:v>
                </c:pt>
                <c:pt idx="11">
                  <c:v>0.18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585-47CF-9371-B92FA2F21F0D}"/>
            </c:ext>
          </c:extLst>
        </c:ser>
        <c:ser>
          <c:idx val="13"/>
          <c:order val="13"/>
          <c:tx>
            <c:strRef>
              <c:f>Sheet1!$A$196</c:f>
              <c:strCache>
                <c:ptCount val="1"/>
                <c:pt idx="0">
                  <c:v>18999449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Sheet1!$B$196:$M$196</c:f>
              <c:numCache>
                <c:formatCode>General</c:formatCode>
                <c:ptCount val="12"/>
                <c:pt idx="0">
                  <c:v>1.07</c:v>
                </c:pt>
                <c:pt idx="1">
                  <c:v>-1.51</c:v>
                </c:pt>
                <c:pt idx="2">
                  <c:v>-0.11</c:v>
                </c:pt>
                <c:pt idx="3">
                  <c:v>-2.56</c:v>
                </c:pt>
                <c:pt idx="4">
                  <c:v>-1.98</c:v>
                </c:pt>
                <c:pt idx="5">
                  <c:v>0.48</c:v>
                </c:pt>
                <c:pt idx="6">
                  <c:v>1.1100000000000001</c:v>
                </c:pt>
                <c:pt idx="7">
                  <c:v>0.97</c:v>
                </c:pt>
                <c:pt idx="8">
                  <c:v>0.02</c:v>
                </c:pt>
                <c:pt idx="9">
                  <c:v>1.33</c:v>
                </c:pt>
                <c:pt idx="10">
                  <c:v>2.36</c:v>
                </c:pt>
                <c:pt idx="11">
                  <c:v>0.56999999999999995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585-47CF-9371-B92FA2F21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3928948415534162"/>
              <c:y val="0.92043897466295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  <c:majorUnit val="50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27035615439827"/>
          <c:y val="9.9229642757386799E-2"/>
          <c:w val="0.15339747789029856"/>
          <c:h val="0.6426655773380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5720A</a:t>
            </a:r>
            <a:r>
              <a:rPr lang="en-US" baseline="0"/>
              <a:t> BY1 DCI function stability, CalCheck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607449829000898E-2"/>
          <c:y val="6.9068901303538169E-2"/>
          <c:w val="0.82477301237850331"/>
          <c:h val="0.76729028284872214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Sheet1!$A$135</c:f>
              <c:strCache>
                <c:ptCount val="1"/>
                <c:pt idx="0">
                  <c:v>220 uA +FS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cat>
          <c:val>
            <c:numRef>
              <c:f>Sheet1!$B$135:$M$135</c:f>
              <c:numCache>
                <c:formatCode>General</c:formatCode>
                <c:ptCount val="12"/>
                <c:pt idx="0">
                  <c:v>-0.88</c:v>
                </c:pt>
                <c:pt idx="1">
                  <c:v>0.38</c:v>
                </c:pt>
                <c:pt idx="2">
                  <c:v>-0.09</c:v>
                </c:pt>
                <c:pt idx="3">
                  <c:v>2.02</c:v>
                </c:pt>
                <c:pt idx="4">
                  <c:v>2.98</c:v>
                </c:pt>
                <c:pt idx="5">
                  <c:v>1.1100000000000001</c:v>
                </c:pt>
                <c:pt idx="6">
                  <c:v>1.4</c:v>
                </c:pt>
                <c:pt idx="7">
                  <c:v>1.48</c:v>
                </c:pt>
                <c:pt idx="8">
                  <c:v>2.44</c:v>
                </c:pt>
                <c:pt idx="9">
                  <c:v>1.55</c:v>
                </c:pt>
                <c:pt idx="10">
                  <c:v>1.45</c:v>
                </c:pt>
                <c:pt idx="11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A0-4B14-AEF6-45BE49EEFA82}"/>
            </c:ext>
          </c:extLst>
        </c:ser>
        <c:ser>
          <c:idx val="1"/>
          <c:order val="1"/>
          <c:tx>
            <c:strRef>
              <c:f>Sheet1!$A$138</c:f>
              <c:strCache>
                <c:ptCount val="1"/>
                <c:pt idx="0">
                  <c:v>       -FS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cat>
          <c:val>
            <c:numRef>
              <c:f>Sheet1!$B$136:$M$136</c:f>
              <c:numCache>
                <c:formatCode>General</c:formatCode>
                <c:ptCount val="12"/>
                <c:pt idx="0">
                  <c:v>1.96</c:v>
                </c:pt>
                <c:pt idx="1">
                  <c:v>-1.03</c:v>
                </c:pt>
                <c:pt idx="2">
                  <c:v>-0.11</c:v>
                </c:pt>
                <c:pt idx="3">
                  <c:v>0.44</c:v>
                </c:pt>
                <c:pt idx="4">
                  <c:v>1.08</c:v>
                </c:pt>
                <c:pt idx="5">
                  <c:v>1.49</c:v>
                </c:pt>
                <c:pt idx="6">
                  <c:v>0.18</c:v>
                </c:pt>
                <c:pt idx="7">
                  <c:v>0.96</c:v>
                </c:pt>
                <c:pt idx="8">
                  <c:v>1.04</c:v>
                </c:pt>
                <c:pt idx="9">
                  <c:v>1.72</c:v>
                </c:pt>
                <c:pt idx="10">
                  <c:v>1.24</c:v>
                </c:pt>
                <c:pt idx="11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A0-4B14-AEF6-45BE49EEFA82}"/>
            </c:ext>
          </c:extLst>
        </c:ser>
        <c:ser>
          <c:idx val="2"/>
          <c:order val="2"/>
          <c:tx>
            <c:strRef>
              <c:f>Sheet1!$A$137</c:f>
              <c:strCache>
                <c:ptCount val="1"/>
                <c:pt idx="0">
                  <c:v>2.2 mA +FS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cat>
          <c:val>
            <c:numRef>
              <c:f>Sheet1!$B$137:$M$137</c:f>
              <c:numCache>
                <c:formatCode>General</c:formatCode>
                <c:ptCount val="12"/>
                <c:pt idx="0">
                  <c:v>-0.5</c:v>
                </c:pt>
                <c:pt idx="1">
                  <c:v>0.06</c:v>
                </c:pt>
                <c:pt idx="2">
                  <c:v>0.28000000000000003</c:v>
                </c:pt>
                <c:pt idx="3">
                  <c:v>0.54</c:v>
                </c:pt>
                <c:pt idx="4">
                  <c:v>0.5</c:v>
                </c:pt>
                <c:pt idx="5">
                  <c:v>0.28999999999999998</c:v>
                </c:pt>
                <c:pt idx="6">
                  <c:v>-0.24</c:v>
                </c:pt>
                <c:pt idx="7">
                  <c:v>-1.05</c:v>
                </c:pt>
                <c:pt idx="8">
                  <c:v>0.08</c:v>
                </c:pt>
                <c:pt idx="9">
                  <c:v>-0.66</c:v>
                </c:pt>
                <c:pt idx="10">
                  <c:v>-0.46</c:v>
                </c:pt>
                <c:pt idx="11">
                  <c:v>-1.63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A0-4B14-AEF6-45BE49EEFA82}"/>
            </c:ext>
          </c:extLst>
        </c:ser>
        <c:ser>
          <c:idx val="3"/>
          <c:order val="3"/>
          <c:tx>
            <c:strRef>
              <c:f>Sheet1!$A$138</c:f>
              <c:strCache>
                <c:ptCount val="1"/>
                <c:pt idx="0">
                  <c:v>       -FS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cat>
          <c:val>
            <c:numRef>
              <c:f>Sheet1!$B$138:$M$138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0.19</c:v>
                </c:pt>
                <c:pt idx="2">
                  <c:v>0.02</c:v>
                </c:pt>
                <c:pt idx="3">
                  <c:v>0.95</c:v>
                </c:pt>
                <c:pt idx="4">
                  <c:v>1.56</c:v>
                </c:pt>
                <c:pt idx="5">
                  <c:v>1.06</c:v>
                </c:pt>
                <c:pt idx="6">
                  <c:v>1.46</c:v>
                </c:pt>
                <c:pt idx="7">
                  <c:v>2.69</c:v>
                </c:pt>
                <c:pt idx="8">
                  <c:v>2.36</c:v>
                </c:pt>
                <c:pt idx="9">
                  <c:v>2.2599999999999998</c:v>
                </c:pt>
                <c:pt idx="10">
                  <c:v>1.96</c:v>
                </c:pt>
                <c:pt idx="1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A0-4B14-AEF6-45BE49EEFA82}"/>
            </c:ext>
          </c:extLst>
        </c:ser>
        <c:ser>
          <c:idx val="4"/>
          <c:order val="4"/>
          <c:tx>
            <c:strRef>
              <c:f>Sheet1!$A$139</c:f>
              <c:strCache>
                <c:ptCount val="1"/>
                <c:pt idx="0">
                  <c:v> 22 mA +FS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cat>
          <c:val>
            <c:numRef>
              <c:f>Sheet1!$B$139:$M$139</c:f>
              <c:numCache>
                <c:formatCode>General</c:formatCode>
                <c:ptCount val="12"/>
                <c:pt idx="0">
                  <c:v>-0.94</c:v>
                </c:pt>
                <c:pt idx="1">
                  <c:v>0.01</c:v>
                </c:pt>
                <c:pt idx="2">
                  <c:v>-0.68</c:v>
                </c:pt>
                <c:pt idx="3">
                  <c:v>-1.56</c:v>
                </c:pt>
                <c:pt idx="4">
                  <c:v>-0.96</c:v>
                </c:pt>
                <c:pt idx="5">
                  <c:v>-1.53</c:v>
                </c:pt>
                <c:pt idx="6">
                  <c:v>-2.02</c:v>
                </c:pt>
                <c:pt idx="7">
                  <c:v>-2.66</c:v>
                </c:pt>
                <c:pt idx="8">
                  <c:v>-1.77</c:v>
                </c:pt>
                <c:pt idx="9">
                  <c:v>-2.66</c:v>
                </c:pt>
                <c:pt idx="10">
                  <c:v>-1.5</c:v>
                </c:pt>
                <c:pt idx="11">
                  <c:v>-2.44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A0-4B14-AEF6-45BE49EEFA82}"/>
            </c:ext>
          </c:extLst>
        </c:ser>
        <c:ser>
          <c:idx val="5"/>
          <c:order val="5"/>
          <c:tx>
            <c:strRef>
              <c:f>Sheet1!$A$140</c:f>
              <c:strCache>
                <c:ptCount val="1"/>
                <c:pt idx="0">
                  <c:v>       -FS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cat>
          <c:val>
            <c:numRef>
              <c:f>Sheet1!$B$140:$M$140</c:f>
              <c:numCache>
                <c:formatCode>General</c:formatCode>
                <c:ptCount val="12"/>
                <c:pt idx="0">
                  <c:v>1.1499999999999999</c:v>
                </c:pt>
                <c:pt idx="1">
                  <c:v>-0.28999999999999998</c:v>
                </c:pt>
                <c:pt idx="2">
                  <c:v>0.52</c:v>
                </c:pt>
                <c:pt idx="3">
                  <c:v>1.47</c:v>
                </c:pt>
                <c:pt idx="4">
                  <c:v>1.46</c:v>
                </c:pt>
                <c:pt idx="5">
                  <c:v>1.78</c:v>
                </c:pt>
                <c:pt idx="6">
                  <c:v>1.87</c:v>
                </c:pt>
                <c:pt idx="7">
                  <c:v>2.5</c:v>
                </c:pt>
                <c:pt idx="8">
                  <c:v>2.09</c:v>
                </c:pt>
                <c:pt idx="9">
                  <c:v>2.66</c:v>
                </c:pt>
                <c:pt idx="10">
                  <c:v>1.1000000000000001</c:v>
                </c:pt>
                <c:pt idx="11">
                  <c:v>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A0-4B14-AEF6-45BE49EEFA82}"/>
            </c:ext>
          </c:extLst>
        </c:ser>
        <c:ser>
          <c:idx val="6"/>
          <c:order val="6"/>
          <c:tx>
            <c:strRef>
              <c:f>Sheet1!$A$141</c:f>
              <c:strCache>
                <c:ptCount val="1"/>
                <c:pt idx="0">
                  <c:v>220 mA +FS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cat>
          <c:val>
            <c:numRef>
              <c:f>Sheet1!$B$141:$M$141</c:f>
              <c:numCache>
                <c:formatCode>General</c:formatCode>
                <c:ptCount val="12"/>
                <c:pt idx="0">
                  <c:v>-1.1299999999999999</c:v>
                </c:pt>
                <c:pt idx="1">
                  <c:v>0.43</c:v>
                </c:pt>
                <c:pt idx="2">
                  <c:v>0.66</c:v>
                </c:pt>
                <c:pt idx="3">
                  <c:v>1.52</c:v>
                </c:pt>
                <c:pt idx="4">
                  <c:v>3.22</c:v>
                </c:pt>
                <c:pt idx="5">
                  <c:v>3.6</c:v>
                </c:pt>
                <c:pt idx="6">
                  <c:v>3.66</c:v>
                </c:pt>
                <c:pt idx="7">
                  <c:v>3.74</c:v>
                </c:pt>
                <c:pt idx="8">
                  <c:v>3.61</c:v>
                </c:pt>
                <c:pt idx="9">
                  <c:v>3.04</c:v>
                </c:pt>
                <c:pt idx="10">
                  <c:v>4.25</c:v>
                </c:pt>
                <c:pt idx="11">
                  <c:v>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A0-4B14-AEF6-45BE49EEFA82}"/>
            </c:ext>
          </c:extLst>
        </c:ser>
        <c:ser>
          <c:idx val="7"/>
          <c:order val="7"/>
          <c:tx>
            <c:strRef>
              <c:f>Sheet1!$A$142</c:f>
              <c:strCache>
                <c:ptCount val="1"/>
                <c:pt idx="0">
                  <c:v>       -FS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cat>
          <c:val>
            <c:numRef>
              <c:f>Sheet1!$B$142:$M$142</c:f>
              <c:numCache>
                <c:formatCode>General</c:formatCode>
                <c:ptCount val="12"/>
                <c:pt idx="0">
                  <c:v>1.48</c:v>
                </c:pt>
                <c:pt idx="1">
                  <c:v>-0.51</c:v>
                </c:pt>
                <c:pt idx="2">
                  <c:v>-1.02</c:v>
                </c:pt>
                <c:pt idx="3">
                  <c:v>-1.53</c:v>
                </c:pt>
                <c:pt idx="4">
                  <c:v>-2.35</c:v>
                </c:pt>
                <c:pt idx="5">
                  <c:v>-3.55</c:v>
                </c:pt>
                <c:pt idx="6">
                  <c:v>-3.5</c:v>
                </c:pt>
                <c:pt idx="7">
                  <c:v>-3.54</c:v>
                </c:pt>
                <c:pt idx="8">
                  <c:v>-2.94</c:v>
                </c:pt>
                <c:pt idx="9">
                  <c:v>-2.71</c:v>
                </c:pt>
                <c:pt idx="10">
                  <c:v>-4.05</c:v>
                </c:pt>
                <c:pt idx="11">
                  <c:v>-3.28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EA0-4B14-AEF6-45BE49EEFA82}"/>
            </c:ext>
          </c:extLst>
        </c:ser>
        <c:ser>
          <c:idx val="8"/>
          <c:order val="8"/>
          <c:tx>
            <c:strRef>
              <c:f>Sheet1!$A$143</c:f>
              <c:strCache>
                <c:ptCount val="1"/>
                <c:pt idx="0">
                  <c:v>  2.2A +FS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cat>
          <c:val>
            <c:numRef>
              <c:f>Sheet1!$B$143:$M$143</c:f>
              <c:numCache>
                <c:formatCode>General</c:formatCode>
                <c:ptCount val="12"/>
                <c:pt idx="0">
                  <c:v>-1.45</c:v>
                </c:pt>
                <c:pt idx="1">
                  <c:v>-2.1</c:v>
                </c:pt>
                <c:pt idx="2">
                  <c:v>-0.64</c:v>
                </c:pt>
                <c:pt idx="3">
                  <c:v>6.03</c:v>
                </c:pt>
                <c:pt idx="4">
                  <c:v>9.91</c:v>
                </c:pt>
                <c:pt idx="5">
                  <c:v>11.67</c:v>
                </c:pt>
                <c:pt idx="6">
                  <c:v>8.16</c:v>
                </c:pt>
                <c:pt idx="7">
                  <c:v>7.32</c:v>
                </c:pt>
                <c:pt idx="8">
                  <c:v>7.57</c:v>
                </c:pt>
                <c:pt idx="9">
                  <c:v>8.3000000000000007</c:v>
                </c:pt>
                <c:pt idx="10">
                  <c:v>5.84</c:v>
                </c:pt>
                <c:pt idx="11">
                  <c:v>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EA0-4B14-AEF6-45BE49EEFA82}"/>
            </c:ext>
          </c:extLst>
        </c:ser>
        <c:ser>
          <c:idx val="9"/>
          <c:order val="9"/>
          <c:tx>
            <c:strRef>
              <c:f>Sheet1!$A$144</c:f>
              <c:strCache>
                <c:ptCount val="1"/>
                <c:pt idx="0">
                  <c:v>       -FS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cat>
          <c:val>
            <c:numRef>
              <c:f>Sheet1!$B$144:$M$144</c:f>
              <c:numCache>
                <c:formatCode>General</c:formatCode>
                <c:ptCount val="12"/>
                <c:pt idx="0">
                  <c:v>1.39</c:v>
                </c:pt>
                <c:pt idx="1">
                  <c:v>2.14</c:v>
                </c:pt>
                <c:pt idx="2">
                  <c:v>0.3</c:v>
                </c:pt>
                <c:pt idx="3">
                  <c:v>-5.38</c:v>
                </c:pt>
                <c:pt idx="4">
                  <c:v>-8.7799999999999994</c:v>
                </c:pt>
                <c:pt idx="5">
                  <c:v>-10.4</c:v>
                </c:pt>
                <c:pt idx="6">
                  <c:v>-7.65</c:v>
                </c:pt>
                <c:pt idx="7">
                  <c:v>-7.42</c:v>
                </c:pt>
                <c:pt idx="8">
                  <c:v>-6.68</c:v>
                </c:pt>
                <c:pt idx="9">
                  <c:v>-7.85</c:v>
                </c:pt>
                <c:pt idx="10">
                  <c:v>-5.38</c:v>
                </c:pt>
                <c:pt idx="11">
                  <c:v>-4.8600000000000003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EA0-4B14-AEF6-45BE49EEF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873664"/>
        <c:axId val="626887392"/>
      </c:lineChart>
      <c:dateAx>
        <c:axId val="6268736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887392"/>
        <c:crosses val="autoZero"/>
        <c:auto val="1"/>
        <c:lblOffset val="100"/>
        <c:baseTimeUnit val="days"/>
      </c:dateAx>
      <c:valAx>
        <c:axId val="626887392"/>
        <c:scaling>
          <c:orientation val="minMax"/>
          <c:max val="12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DCI</a:t>
                </a:r>
                <a:r>
                  <a:rPr lang="en-US" sz="1600" baseline="0"/>
                  <a:t> Calcheck deviation, ppm</a:t>
                </a:r>
                <a:endParaRPr 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8736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708954345094314"/>
          <c:y val="0.13058637223419697"/>
          <c:w val="9.6012936461748008E-2"/>
          <c:h val="0.6645719145442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Sheet1!$Q$1</c:f>
          <c:strCache>
            <c:ptCount val="1"/>
            <c:pt idx="0">
              <c:v>5720A  S/N 9250208 BB1   2.2V +FS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  2.2V +FS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Sheet1!$B$18:$M$18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-0.32</c:v>
                </c:pt>
                <c:pt idx="2">
                  <c:v>-0.19</c:v>
                </c:pt>
                <c:pt idx="3">
                  <c:v>0.54</c:v>
                </c:pt>
                <c:pt idx="4">
                  <c:v>0.15</c:v>
                </c:pt>
                <c:pt idx="5">
                  <c:v>0.18</c:v>
                </c:pt>
                <c:pt idx="6">
                  <c:v>0.74</c:v>
                </c:pt>
                <c:pt idx="7">
                  <c:v>0.04</c:v>
                </c:pt>
                <c:pt idx="8">
                  <c:v>-0.49</c:v>
                </c:pt>
                <c:pt idx="9">
                  <c:v>-0.33</c:v>
                </c:pt>
                <c:pt idx="10">
                  <c:v>0.45</c:v>
                </c:pt>
                <c:pt idx="11">
                  <c:v>-0.09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C1-4A6F-A0AC-467F6AD3B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49088258408410118"/>
              <c:y val="0.89574762197215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Sheet1!$Q$2</c:f>
          <c:strCache>
            <c:ptCount val="1"/>
            <c:pt idx="0">
              <c:v>5720A  S/N 9250208 BB1        -FS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Sheet1!$A$19</c:f>
              <c:strCache>
                <c:ptCount val="1"/>
                <c:pt idx="0">
                  <c:v>       -FS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Sheet1!$B$19:$M$19</c:f>
              <c:numCache>
                <c:formatCode>General</c:formatCode>
                <c:ptCount val="12"/>
                <c:pt idx="0">
                  <c:v>0.48</c:v>
                </c:pt>
                <c:pt idx="1">
                  <c:v>0.32</c:v>
                </c:pt>
                <c:pt idx="2">
                  <c:v>0.39</c:v>
                </c:pt>
                <c:pt idx="3">
                  <c:v>-0.49</c:v>
                </c:pt>
                <c:pt idx="4">
                  <c:v>-0.12</c:v>
                </c:pt>
                <c:pt idx="5">
                  <c:v>0.05</c:v>
                </c:pt>
                <c:pt idx="6">
                  <c:v>-0.74</c:v>
                </c:pt>
                <c:pt idx="7">
                  <c:v>-0.19</c:v>
                </c:pt>
                <c:pt idx="8">
                  <c:v>0.51</c:v>
                </c:pt>
                <c:pt idx="9">
                  <c:v>0.35</c:v>
                </c:pt>
                <c:pt idx="10">
                  <c:v>-0.23</c:v>
                </c:pt>
                <c:pt idx="11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58-4BA7-9DA7-25F4BC5FD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49088258408410118"/>
              <c:y val="0.89574762197215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Sheet1!$Q$3</c:f>
          <c:strCache>
            <c:ptCount val="1"/>
            <c:pt idx="0">
              <c:v>5720A  S/N 9250208 BB1    11V +FS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   11V +FS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Sheet1!$B$20:$M$20</c:f>
              <c:numCache>
                <c:formatCode>0.00</c:formatCode>
                <c:ptCount val="12"/>
                <c:pt idx="0">
                  <c:v>1.26</c:v>
                </c:pt>
                <c:pt idx="1">
                  <c:v>-0.32</c:v>
                </c:pt>
                <c:pt idx="2">
                  <c:v>-0.28999999999999998</c:v>
                </c:pt>
                <c:pt idx="3">
                  <c:v>0.02</c:v>
                </c:pt>
                <c:pt idx="4">
                  <c:v>-0.39</c:v>
                </c:pt>
                <c:pt idx="5">
                  <c:v>-0.35</c:v>
                </c:pt>
                <c:pt idx="6">
                  <c:v>0</c:v>
                </c:pt>
                <c:pt idx="7">
                  <c:v>-0.34</c:v>
                </c:pt>
                <c:pt idx="8">
                  <c:v>-0.51</c:v>
                </c:pt>
                <c:pt idx="9">
                  <c:v>-0.35</c:v>
                </c:pt>
                <c:pt idx="10">
                  <c:v>-0.05</c:v>
                </c:pt>
                <c:pt idx="11">
                  <c:v>-0.46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E7-4545-A890-965476B88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45355392026288788"/>
              <c:y val="0.901234589236773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Sheet1!$Q$4</c:f>
          <c:strCache>
            <c:ptCount val="1"/>
            <c:pt idx="0">
              <c:v>5720A  S/N 9250208 BB1        -FS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       -FS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Sheet1!$B$21:$M$21</c:f>
              <c:numCache>
                <c:formatCode>General</c:formatCode>
                <c:ptCount val="12"/>
                <c:pt idx="0">
                  <c:v>0.62</c:v>
                </c:pt>
                <c:pt idx="1">
                  <c:v>0.32</c:v>
                </c:pt>
                <c:pt idx="2">
                  <c:v>0.28999999999999998</c:v>
                </c:pt>
                <c:pt idx="3">
                  <c:v>0.02</c:v>
                </c:pt>
                <c:pt idx="4">
                  <c:v>0.42</c:v>
                </c:pt>
                <c:pt idx="5">
                  <c:v>0.34</c:v>
                </c:pt>
                <c:pt idx="6">
                  <c:v>0</c:v>
                </c:pt>
                <c:pt idx="7">
                  <c:v>0.4</c:v>
                </c:pt>
                <c:pt idx="8">
                  <c:v>0.51</c:v>
                </c:pt>
                <c:pt idx="9">
                  <c:v>0.35</c:v>
                </c:pt>
                <c:pt idx="10">
                  <c:v>0.02</c:v>
                </c:pt>
                <c:pt idx="11">
                  <c:v>0.48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06-40E9-AD08-A5E19A2EC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44188871281875869"/>
              <c:y val="0.912208523766021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Sheet1!$Q$5</c:f>
          <c:strCache>
            <c:ptCount val="1"/>
            <c:pt idx="0">
              <c:v>5720A  S/N 9250208 BB1    22V +FS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   22V +FS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Sheet1!$B$22:$M$22</c:f>
              <c:numCache>
                <c:formatCode>General</c:formatCode>
                <c:ptCount val="12"/>
                <c:pt idx="0">
                  <c:v>0.87</c:v>
                </c:pt>
                <c:pt idx="1">
                  <c:v>0.04</c:v>
                </c:pt>
                <c:pt idx="2">
                  <c:v>0.03</c:v>
                </c:pt>
                <c:pt idx="3">
                  <c:v>0.1</c:v>
                </c:pt>
                <c:pt idx="4">
                  <c:v>-0.05</c:v>
                </c:pt>
                <c:pt idx="5">
                  <c:v>0.11</c:v>
                </c:pt>
                <c:pt idx="6">
                  <c:v>0.16</c:v>
                </c:pt>
                <c:pt idx="7">
                  <c:v>0.01</c:v>
                </c:pt>
                <c:pt idx="8">
                  <c:v>0.17</c:v>
                </c:pt>
                <c:pt idx="9">
                  <c:v>0.19</c:v>
                </c:pt>
                <c:pt idx="10">
                  <c:v>0.18</c:v>
                </c:pt>
                <c:pt idx="11">
                  <c:v>0.14000000000000001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E9-4280-8E55-D77000B46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43255654686345535"/>
              <c:y val="0.914952007398332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Sheet1!$Q$6</c:f>
          <c:strCache>
            <c:ptCount val="1"/>
            <c:pt idx="0">
              <c:v>5720A  S/N 9250208 BB1        -FS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       -FS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Sheet1!$B$23:$M$23</c:f>
              <c:numCache>
                <c:formatCode>General</c:formatCode>
                <c:ptCount val="12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-0.05</c:v>
                </c:pt>
                <c:pt idx="4">
                  <c:v>0.1</c:v>
                </c:pt>
                <c:pt idx="5">
                  <c:v>-0.09</c:v>
                </c:pt>
                <c:pt idx="6">
                  <c:v>-0.1</c:v>
                </c:pt>
                <c:pt idx="7">
                  <c:v>0.06</c:v>
                </c:pt>
                <c:pt idx="8">
                  <c:v>-0.12</c:v>
                </c:pt>
                <c:pt idx="9">
                  <c:v>-0.12</c:v>
                </c:pt>
                <c:pt idx="10">
                  <c:v>-0.12</c:v>
                </c:pt>
                <c:pt idx="11">
                  <c:v>-0.11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55-45CA-A11D-EEDC907AB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45355392026288788"/>
              <c:y val="0.909465040133709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Sheet1!$Q$7</c:f>
          <c:strCache>
            <c:ptCount val="1"/>
            <c:pt idx="0">
              <c:v>5720A  S/N 9250208 BB1   220V +FS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1194208619467"/>
          <c:y val="0.10175580792244625"/>
          <c:w val="0.85872460153672103"/>
          <c:h val="0.648043237302045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  220V +FS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Sheet1!$B$1:$M$1</c:f>
              <c:numCache>
                <c:formatCode>m/d/yyyy</c:formatCode>
                <c:ptCount val="12"/>
                <c:pt idx="0">
                  <c:v>43051</c:v>
                </c:pt>
                <c:pt idx="1">
                  <c:v>43360</c:v>
                </c:pt>
                <c:pt idx="2">
                  <c:v>43364</c:v>
                </c:pt>
                <c:pt idx="3">
                  <c:v>43384</c:v>
                </c:pt>
                <c:pt idx="4">
                  <c:v>43386</c:v>
                </c:pt>
                <c:pt idx="5">
                  <c:v>43439</c:v>
                </c:pt>
                <c:pt idx="6">
                  <c:v>43521</c:v>
                </c:pt>
                <c:pt idx="7">
                  <c:v>43525</c:v>
                </c:pt>
                <c:pt idx="8">
                  <c:v>43529</c:v>
                </c:pt>
                <c:pt idx="9">
                  <c:v>43565</c:v>
                </c:pt>
                <c:pt idx="10">
                  <c:v>43570</c:v>
                </c:pt>
                <c:pt idx="11">
                  <c:v>43622</c:v>
                </c:pt>
              </c:numCache>
            </c:numRef>
          </c:xVal>
          <c:yVal>
            <c:numRef>
              <c:f>Sheet1!$B$24:$M$24</c:f>
              <c:numCache>
                <c:formatCode>General</c:formatCode>
                <c:ptCount val="12"/>
                <c:pt idx="0">
                  <c:v>-1.01</c:v>
                </c:pt>
                <c:pt idx="1">
                  <c:v>0.51</c:v>
                </c:pt>
                <c:pt idx="2">
                  <c:v>-0.28999999999999998</c:v>
                </c:pt>
                <c:pt idx="3">
                  <c:v>-0.69</c:v>
                </c:pt>
                <c:pt idx="4">
                  <c:v>-1.05</c:v>
                </c:pt>
                <c:pt idx="5">
                  <c:v>0.21</c:v>
                </c:pt>
                <c:pt idx="6">
                  <c:v>-0.81</c:v>
                </c:pt>
                <c:pt idx="7">
                  <c:v>-0.89</c:v>
                </c:pt>
                <c:pt idx="8">
                  <c:v>-0.03</c:v>
                </c:pt>
                <c:pt idx="9">
                  <c:v>-7.0000000000000007E-2</c:v>
                </c:pt>
                <c:pt idx="10">
                  <c:v>-0.75</c:v>
                </c:pt>
                <c:pt idx="11">
                  <c:v>-0.85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A1-4098-A107-56AA56A5F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400832"/>
        <c:axId val="1479402080"/>
      </c:scatterChart>
      <c:valAx>
        <c:axId val="14794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CalCheck Date</a:t>
                </a:r>
              </a:p>
            </c:rich>
          </c:tx>
          <c:layout>
            <c:manualLayout>
              <c:xMode val="edge"/>
              <c:yMode val="edge"/>
              <c:x val="0.4302235053746295"/>
              <c:y val="0.9039780728690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2080"/>
        <c:crosses val="autoZero"/>
        <c:crossBetween val="midCat"/>
      </c:valAx>
      <c:valAx>
        <c:axId val="14794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CalCheck</a:t>
                </a:r>
                <a:r>
                  <a:rPr lang="en-US" sz="1200" baseline="0"/>
                  <a:t> deviation, ppm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4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90487</xdr:colOff>
      <xdr:row>2</xdr:row>
      <xdr:rowOff>38099</xdr:rowOff>
    </xdr:from>
    <xdr:to>
      <xdr:col>28</xdr:col>
      <xdr:colOff>47625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85725</xdr:colOff>
      <xdr:row>21</xdr:row>
      <xdr:rowOff>133350</xdr:rowOff>
    </xdr:from>
    <xdr:to>
      <xdr:col>28</xdr:col>
      <xdr:colOff>42863</xdr:colOff>
      <xdr:row>41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80962</xdr:colOff>
      <xdr:row>2</xdr:row>
      <xdr:rowOff>47624</xdr:rowOff>
    </xdr:from>
    <xdr:to>
      <xdr:col>37</xdr:col>
      <xdr:colOff>38100</xdr:colOff>
      <xdr:row>21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76200</xdr:colOff>
      <xdr:row>21</xdr:row>
      <xdr:rowOff>142875</xdr:rowOff>
    </xdr:from>
    <xdr:to>
      <xdr:col>37</xdr:col>
      <xdr:colOff>33338</xdr:colOff>
      <xdr:row>41</xdr:row>
      <xdr:rowOff>9526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80962</xdr:colOff>
      <xdr:row>2</xdr:row>
      <xdr:rowOff>47624</xdr:rowOff>
    </xdr:from>
    <xdr:to>
      <xdr:col>46</xdr:col>
      <xdr:colOff>38100</xdr:colOff>
      <xdr:row>21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76200</xdr:colOff>
      <xdr:row>21</xdr:row>
      <xdr:rowOff>142875</xdr:rowOff>
    </xdr:from>
    <xdr:to>
      <xdr:col>46</xdr:col>
      <xdr:colOff>33338</xdr:colOff>
      <xdr:row>41</xdr:row>
      <xdr:rowOff>9526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46</xdr:col>
      <xdr:colOff>61912</xdr:colOff>
      <xdr:row>2</xdr:row>
      <xdr:rowOff>47624</xdr:rowOff>
    </xdr:from>
    <xdr:to>
      <xdr:col>55</xdr:col>
      <xdr:colOff>19050</xdr:colOff>
      <xdr:row>21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46</xdr:col>
      <xdr:colOff>57150</xdr:colOff>
      <xdr:row>21</xdr:row>
      <xdr:rowOff>142875</xdr:rowOff>
    </xdr:from>
    <xdr:to>
      <xdr:col>55</xdr:col>
      <xdr:colOff>14288</xdr:colOff>
      <xdr:row>41</xdr:row>
      <xdr:rowOff>9526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33337</xdr:colOff>
      <xdr:row>2</xdr:row>
      <xdr:rowOff>57149</xdr:rowOff>
    </xdr:from>
    <xdr:to>
      <xdr:col>63</xdr:col>
      <xdr:colOff>600075</xdr:colOff>
      <xdr:row>21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55</xdr:col>
      <xdr:colOff>28575</xdr:colOff>
      <xdr:row>21</xdr:row>
      <xdr:rowOff>152400</xdr:rowOff>
    </xdr:from>
    <xdr:to>
      <xdr:col>63</xdr:col>
      <xdr:colOff>595313</xdr:colOff>
      <xdr:row>41</xdr:row>
      <xdr:rowOff>19051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64</xdr:col>
      <xdr:colOff>28575</xdr:colOff>
      <xdr:row>21</xdr:row>
      <xdr:rowOff>142875</xdr:rowOff>
    </xdr:from>
    <xdr:to>
      <xdr:col>72</xdr:col>
      <xdr:colOff>595313</xdr:colOff>
      <xdr:row>41</xdr:row>
      <xdr:rowOff>9526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64</xdr:col>
      <xdr:colOff>9525</xdr:colOff>
      <xdr:row>2</xdr:row>
      <xdr:rowOff>47625</xdr:rowOff>
    </xdr:from>
    <xdr:to>
      <xdr:col>72</xdr:col>
      <xdr:colOff>576263</xdr:colOff>
      <xdr:row>21</xdr:row>
      <xdr:rowOff>152401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47625</xdr:colOff>
      <xdr:row>197</xdr:row>
      <xdr:rowOff>47625</xdr:rowOff>
    </xdr:from>
    <xdr:to>
      <xdr:col>4</xdr:col>
      <xdr:colOff>338138</xdr:colOff>
      <xdr:row>216</xdr:row>
      <xdr:rowOff>152401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342900</xdr:colOff>
      <xdr:row>197</xdr:row>
      <xdr:rowOff>47625</xdr:rowOff>
    </xdr:from>
    <xdr:to>
      <xdr:col>8</xdr:col>
      <xdr:colOff>1138238</xdr:colOff>
      <xdr:row>216</xdr:row>
      <xdr:rowOff>152401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47625</xdr:colOff>
      <xdr:row>197</xdr:row>
      <xdr:rowOff>57150</xdr:rowOff>
    </xdr:from>
    <xdr:to>
      <xdr:col>13</xdr:col>
      <xdr:colOff>842963</xdr:colOff>
      <xdr:row>216</xdr:row>
      <xdr:rowOff>161926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857250</xdr:colOff>
      <xdr:row>197</xdr:row>
      <xdr:rowOff>66675</xdr:rowOff>
    </xdr:from>
    <xdr:to>
      <xdr:col>19</xdr:col>
      <xdr:colOff>242888</xdr:colOff>
      <xdr:row>216</xdr:row>
      <xdr:rowOff>171451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38100</xdr:colOff>
      <xdr:row>216</xdr:row>
      <xdr:rowOff>171450</xdr:rowOff>
    </xdr:from>
    <xdr:to>
      <xdr:col>4</xdr:col>
      <xdr:colOff>328613</xdr:colOff>
      <xdr:row>236</xdr:row>
      <xdr:rowOff>38101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333375</xdr:colOff>
      <xdr:row>216</xdr:row>
      <xdr:rowOff>171450</xdr:rowOff>
    </xdr:from>
    <xdr:to>
      <xdr:col>8</xdr:col>
      <xdr:colOff>1128713</xdr:colOff>
      <xdr:row>236</xdr:row>
      <xdr:rowOff>38101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38100</xdr:colOff>
      <xdr:row>216</xdr:row>
      <xdr:rowOff>180975</xdr:rowOff>
    </xdr:from>
    <xdr:to>
      <xdr:col>13</xdr:col>
      <xdr:colOff>833438</xdr:colOff>
      <xdr:row>236</xdr:row>
      <xdr:rowOff>47626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847725</xdr:colOff>
      <xdr:row>216</xdr:row>
      <xdr:rowOff>190500</xdr:rowOff>
    </xdr:from>
    <xdr:to>
      <xdr:col>19</xdr:col>
      <xdr:colOff>233363</xdr:colOff>
      <xdr:row>236</xdr:row>
      <xdr:rowOff>57151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47625</xdr:colOff>
      <xdr:row>236</xdr:row>
      <xdr:rowOff>47625</xdr:rowOff>
    </xdr:from>
    <xdr:to>
      <xdr:col>4</xdr:col>
      <xdr:colOff>338138</xdr:colOff>
      <xdr:row>255</xdr:row>
      <xdr:rowOff>152401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342900</xdr:colOff>
      <xdr:row>236</xdr:row>
      <xdr:rowOff>47625</xdr:rowOff>
    </xdr:from>
    <xdr:to>
      <xdr:col>8</xdr:col>
      <xdr:colOff>1138238</xdr:colOff>
      <xdr:row>255</xdr:row>
      <xdr:rowOff>152401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47625</xdr:colOff>
      <xdr:row>236</xdr:row>
      <xdr:rowOff>57150</xdr:rowOff>
    </xdr:from>
    <xdr:to>
      <xdr:col>13</xdr:col>
      <xdr:colOff>842963</xdr:colOff>
      <xdr:row>255</xdr:row>
      <xdr:rowOff>161926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857250</xdr:colOff>
      <xdr:row>236</xdr:row>
      <xdr:rowOff>66675</xdr:rowOff>
    </xdr:from>
    <xdr:to>
      <xdr:col>19</xdr:col>
      <xdr:colOff>242888</xdr:colOff>
      <xdr:row>255</xdr:row>
      <xdr:rowOff>171451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254</xdr:row>
      <xdr:rowOff>180975</xdr:rowOff>
    </xdr:from>
    <xdr:to>
      <xdr:col>4</xdr:col>
      <xdr:colOff>300038</xdr:colOff>
      <xdr:row>274</xdr:row>
      <xdr:rowOff>47626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295275</xdr:colOff>
      <xdr:row>254</xdr:row>
      <xdr:rowOff>171450</xdr:rowOff>
    </xdr:from>
    <xdr:to>
      <xdr:col>8</xdr:col>
      <xdr:colOff>1090613</xdr:colOff>
      <xdr:row>274</xdr:row>
      <xdr:rowOff>38101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47625</xdr:colOff>
      <xdr:row>254</xdr:row>
      <xdr:rowOff>200025</xdr:rowOff>
    </xdr:from>
    <xdr:to>
      <xdr:col>13</xdr:col>
      <xdr:colOff>842963</xdr:colOff>
      <xdr:row>274</xdr:row>
      <xdr:rowOff>66676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847725</xdr:colOff>
      <xdr:row>254</xdr:row>
      <xdr:rowOff>209550</xdr:rowOff>
    </xdr:from>
    <xdr:to>
      <xdr:col>19</xdr:col>
      <xdr:colOff>233363</xdr:colOff>
      <xdr:row>274</xdr:row>
      <xdr:rowOff>76201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17</xdr:col>
      <xdr:colOff>357187</xdr:colOff>
      <xdr:row>135</xdr:row>
      <xdr:rowOff>66675</xdr:rowOff>
    </xdr:from>
    <xdr:to>
      <xdr:col>35</xdr:col>
      <xdr:colOff>542925</xdr:colOff>
      <xdr:row>163</xdr:row>
      <xdr:rowOff>219075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tabSelected="1" zoomScaleNormal="100" workbookViewId="0">
      <selection activeCell="O34" sqref="O34"/>
    </sheetView>
  </sheetViews>
  <sheetFormatPr defaultRowHeight="18.75" x14ac:dyDescent="0.3"/>
  <cols>
    <col min="1" max="1" width="25" style="2" customWidth="1"/>
    <col min="2" max="2" width="17.42578125" customWidth="1"/>
    <col min="3" max="3" width="17.42578125" style="12" customWidth="1"/>
    <col min="4" max="13" width="17.42578125" style="13" customWidth="1"/>
    <col min="14" max="14" width="19.5703125" style="14" customWidth="1"/>
    <col min="15" max="15" width="34.7109375" style="32" customWidth="1"/>
  </cols>
  <sheetData>
    <row r="1" spans="1:17" x14ac:dyDescent="0.3">
      <c r="A1" s="23" t="s">
        <v>61</v>
      </c>
      <c r="B1" s="9">
        <v>43051</v>
      </c>
      <c r="C1" s="9">
        <v>43360</v>
      </c>
      <c r="D1" s="10">
        <v>43364</v>
      </c>
      <c r="E1" s="10">
        <v>43384</v>
      </c>
      <c r="F1" s="10">
        <v>43386</v>
      </c>
      <c r="G1" s="10">
        <v>43439</v>
      </c>
      <c r="H1" s="10">
        <v>43521</v>
      </c>
      <c r="I1" s="10">
        <v>43525</v>
      </c>
      <c r="J1" s="10">
        <v>43529</v>
      </c>
      <c r="K1" s="10">
        <v>43565</v>
      </c>
      <c r="L1" s="10">
        <v>43570</v>
      </c>
      <c r="M1" s="10">
        <v>43622</v>
      </c>
      <c r="N1" s="11" t="s">
        <v>63</v>
      </c>
      <c r="O1" s="31" t="s">
        <v>64</v>
      </c>
      <c r="Q1" s="27" t="str">
        <f>CONCATENATE(Sheet1!$A$2," ", $A$1, " ",Sheet1!$A18)</f>
        <v>5720A  S/N 9250208 BB1   2.2V +FS</v>
      </c>
    </row>
    <row r="2" spans="1:17" x14ac:dyDescent="0.3">
      <c r="A2" s="23" t="s">
        <v>62</v>
      </c>
      <c r="B2">
        <v>20.3</v>
      </c>
      <c r="C2">
        <v>23</v>
      </c>
      <c r="D2">
        <v>21.8</v>
      </c>
      <c r="E2">
        <v>23.5</v>
      </c>
      <c r="F2">
        <v>21.8</v>
      </c>
      <c r="G2"/>
      <c r="H2"/>
      <c r="I2"/>
      <c r="J2"/>
      <c r="K2"/>
      <c r="L2"/>
      <c r="M2"/>
      <c r="N2" s="25"/>
      <c r="Q2" s="27" t="str">
        <f>CONCATENATE(Sheet1!$A$2," ", $A$1, " ",Sheet1!$A19)</f>
        <v>5720A  S/N 9250208 BB1        -FS</v>
      </c>
    </row>
    <row r="3" spans="1:17" x14ac:dyDescent="0.3">
      <c r="A3" s="2" t="s">
        <v>0</v>
      </c>
      <c r="B3">
        <v>10.000007</v>
      </c>
      <c r="C3"/>
      <c r="D3"/>
      <c r="E3"/>
      <c r="F3"/>
      <c r="G3"/>
      <c r="H3"/>
      <c r="I3"/>
      <c r="J3"/>
      <c r="K3"/>
      <c r="L3"/>
      <c r="M3"/>
      <c r="N3" s="25"/>
      <c r="Q3" s="27" t="str">
        <f>CONCATENATE(Sheet1!$A$2," ", $A$1, " ",Sheet1!$A20)</f>
        <v>5720A  S/N 9250208 BB1    11V +FS</v>
      </c>
    </row>
    <row r="4" spans="1:17" x14ac:dyDescent="0.3">
      <c r="A4" s="2" t="s">
        <v>1</v>
      </c>
      <c r="B4" s="21">
        <v>10000.02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5"/>
      <c r="Q4" s="27" t="str">
        <f>CONCATENATE(Sheet1!$A$2," ", $A$1, " ",Sheet1!$A21)</f>
        <v>5720A  S/N 9250208 BB1        -FS</v>
      </c>
    </row>
    <row r="5" spans="1:17" x14ac:dyDescent="0.3">
      <c r="A5" s="2" t="s">
        <v>2</v>
      </c>
      <c r="B5">
        <v>1.0000070000000001</v>
      </c>
      <c r="C5"/>
      <c r="D5"/>
      <c r="E5"/>
      <c r="F5"/>
      <c r="G5"/>
      <c r="H5"/>
      <c r="I5"/>
      <c r="J5"/>
      <c r="K5"/>
      <c r="L5"/>
      <c r="M5"/>
      <c r="N5" s="25"/>
      <c r="Q5" s="27" t="str">
        <f>CONCATENATE(Sheet1!$A$2," ", $A$1, " ",Sheet1!$A22)</f>
        <v>5720A  S/N 9250208 BB1    22V +FS</v>
      </c>
    </row>
    <row r="6" spans="1:17" x14ac:dyDescent="0.3">
      <c r="A6" s="2" t="s">
        <v>3</v>
      </c>
      <c r="B6">
        <v>6.9196039999999996</v>
      </c>
      <c r="C6"/>
      <c r="D6"/>
      <c r="E6"/>
      <c r="F6"/>
      <c r="G6"/>
      <c r="H6"/>
      <c r="I6"/>
      <c r="J6"/>
      <c r="K6"/>
      <c r="L6"/>
      <c r="M6"/>
      <c r="N6" s="25"/>
      <c r="Q6" s="27" t="str">
        <f>CONCATENATE(Sheet1!$A$2," ", $A$1, " ",Sheet1!$A23)</f>
        <v>5720A  S/N 9250208 BB1        -FS</v>
      </c>
    </row>
    <row r="7" spans="1:17" x14ac:dyDescent="0.3">
      <c r="A7" s="2" t="s">
        <v>4</v>
      </c>
      <c r="B7">
        <v>13.823814</v>
      </c>
      <c r="C7"/>
      <c r="D7"/>
      <c r="E7"/>
      <c r="F7"/>
      <c r="G7"/>
      <c r="H7"/>
      <c r="I7"/>
      <c r="J7"/>
      <c r="K7"/>
      <c r="L7"/>
      <c r="M7"/>
      <c r="N7" s="25"/>
      <c r="Q7" s="27" t="str">
        <f>CONCATENATE(Sheet1!$A$2," ", $A$1, " ",Sheet1!$A24)</f>
        <v>5720A  S/N 9250208 BB1   220V +FS</v>
      </c>
    </row>
    <row r="8" spans="1:17" x14ac:dyDescent="0.3">
      <c r="A8" s="2" t="s">
        <v>5</v>
      </c>
      <c r="B8" s="1">
        <v>1.0000024000000001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5"/>
      <c r="Q8" s="27" t="str">
        <f>CONCATENATE(Sheet1!$A$2," ", $A$1, " ",Sheet1!$A25)</f>
        <v>5720A  S/N 9250208 BB1        -FS</v>
      </c>
    </row>
    <row r="9" spans="1:17" x14ac:dyDescent="0.3">
      <c r="A9" s="2" t="s">
        <v>6</v>
      </c>
      <c r="B9">
        <v>0.99999510000000003</v>
      </c>
      <c r="C9"/>
      <c r="D9"/>
      <c r="E9"/>
      <c r="F9"/>
      <c r="G9"/>
      <c r="H9"/>
      <c r="I9"/>
      <c r="J9"/>
      <c r="K9"/>
      <c r="L9"/>
      <c r="M9"/>
      <c r="N9" s="25"/>
      <c r="Q9" s="27" t="str">
        <f>CONCATENATE(Sheet1!$A$2," ", $A$1, " ",Sheet1!$A26)</f>
        <v>5720A  S/N 9250208 BB1  1100V +FS</v>
      </c>
    </row>
    <row r="10" spans="1:17" x14ac:dyDescent="0.3">
      <c r="A10" s="2" t="s">
        <v>7</v>
      </c>
      <c r="B10">
        <v>1.8995806</v>
      </c>
      <c r="C10"/>
      <c r="D10"/>
      <c r="E10"/>
      <c r="F10"/>
      <c r="G10"/>
      <c r="H10"/>
      <c r="I10"/>
      <c r="J10"/>
      <c r="K10"/>
      <c r="L10"/>
      <c r="M10"/>
      <c r="N10" s="25"/>
      <c r="Q10" s="27" t="str">
        <f>CONCATENATE(Sheet1!$A$2," ", $A$1, " ",Sheet1!$A27)</f>
        <v>5720A  S/N 9250208 BB1        -FS</v>
      </c>
    </row>
    <row r="11" spans="1:17" x14ac:dyDescent="0.3">
      <c r="A11" s="2" t="s">
        <v>8</v>
      </c>
      <c r="B11" s="12">
        <v>0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25"/>
      <c r="Q11" s="27" t="str">
        <f>CONCATENATE(Sheet1!$A$2," ", $A$1, " ",Sheet1!$A28)</f>
        <v xml:space="preserve">5720A  S/N 9250208 BB1 2.2 mV      FS     </v>
      </c>
    </row>
    <row r="12" spans="1:17" x14ac:dyDescent="0.3">
      <c r="A12" s="2" t="s">
        <v>8</v>
      </c>
      <c r="B12" s="12">
        <v>0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25"/>
      <c r="Q12" s="27" t="str">
        <f>CONCATENATE(Sheet1!$A$2," ", $A$1, " ",Sheet1!$A29)</f>
        <v>5720A  S/N 9250208 BB1         20.00  kHz</v>
      </c>
    </row>
    <row r="13" spans="1:17" x14ac:dyDescent="0.3">
      <c r="A13" s="2" t="s">
        <v>8</v>
      </c>
      <c r="B13" s="12">
        <v>-0.16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25"/>
      <c r="Q13" s="27" t="str">
        <f>CONCATENATE(Sheet1!$A$2," ", $A$1, " ",Sheet1!$A30)</f>
        <v>5720A  S/N 9250208 BB1         50.00  kHz</v>
      </c>
    </row>
    <row r="14" spans="1:17" x14ac:dyDescent="0.3">
      <c r="A14" s="2" t="s">
        <v>8</v>
      </c>
      <c r="B14" s="12">
        <v>6.15</v>
      </c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25"/>
      <c r="Q14" s="27" t="str">
        <f>CONCATENATE(Sheet1!$A$2," ", $A$1, " ",Sheet1!$A31)</f>
        <v>5720A  S/N 9250208 BB1        100.00  kHz</v>
      </c>
    </row>
    <row r="15" spans="1:17" x14ac:dyDescent="0.3">
      <c r="A15" s="2" t="s">
        <v>8</v>
      </c>
      <c r="B15" s="12">
        <v>1.51</v>
      </c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25"/>
      <c r="Q15" s="27" t="str">
        <f>CONCATENATE(Sheet1!$A$2," ", $A$1, " ",Sheet1!$A32)</f>
        <v>5720A  S/N 9250208 BB1        119.99  kHz</v>
      </c>
    </row>
    <row r="16" spans="1:17" x14ac:dyDescent="0.3">
      <c r="A16" s="2" t="s">
        <v>9</v>
      </c>
      <c r="B16" s="12">
        <v>1.01</v>
      </c>
      <c r="C16" s="28">
        <v>-1.47</v>
      </c>
      <c r="D16" s="28">
        <v>0.41</v>
      </c>
      <c r="E16" s="28">
        <v>1.84</v>
      </c>
      <c r="F16" s="28">
        <v>1.2</v>
      </c>
      <c r="G16" s="28">
        <v>2.63</v>
      </c>
      <c r="H16" s="28">
        <v>1.38</v>
      </c>
      <c r="I16" s="28">
        <v>0.45</v>
      </c>
      <c r="J16" s="28">
        <v>-1.19</v>
      </c>
      <c r="K16" s="28">
        <v>-7.0000000000000007E-2</v>
      </c>
      <c r="L16" s="28">
        <v>0.14000000000000001</v>
      </c>
      <c r="M16" s="28">
        <v>0.74</v>
      </c>
      <c r="N16" s="26">
        <f>_xlfn.STDEV.P(B16:F16)</f>
        <v>1.1301929038885352</v>
      </c>
      <c r="O16" s="33">
        <f>((MAX(B16:M16)-MIN(B16:M16))/542)*365</f>
        <v>2.7610701107011066</v>
      </c>
      <c r="Q16" s="27" t="str">
        <f>CONCATENATE(Sheet1!$A$2," ", $A$1, " ",Sheet1!$A33)</f>
        <v>5720A  S/N 9250208 BB1        0.1200  MHz</v>
      </c>
    </row>
    <row r="17" spans="1:17" x14ac:dyDescent="0.3">
      <c r="A17" s="2" t="s">
        <v>10</v>
      </c>
      <c r="B17" s="12">
        <v>0.96</v>
      </c>
      <c r="C17" s="28">
        <v>1.85</v>
      </c>
      <c r="D17" s="28">
        <v>-2.61</v>
      </c>
      <c r="E17" s="28">
        <v>-3.42</v>
      </c>
      <c r="F17" s="28">
        <v>-0.23</v>
      </c>
      <c r="G17" s="28">
        <v>-2.08</v>
      </c>
      <c r="H17" s="28">
        <v>-2.62</v>
      </c>
      <c r="I17" s="28">
        <v>-0.4</v>
      </c>
      <c r="J17" s="28">
        <v>-0.51</v>
      </c>
      <c r="K17" s="28">
        <v>1.0900000000000001</v>
      </c>
      <c r="L17" s="28">
        <v>-0.17</v>
      </c>
      <c r="M17" s="28">
        <v>-0.72</v>
      </c>
      <c r="N17" s="26">
        <f>_xlfn.STDEV.P(B17:F17)</f>
        <v>2.0260799589354805</v>
      </c>
      <c r="O17" s="33">
        <f t="shared" ref="O17:O80" si="0">((MAX(B17:M17)-MIN(B17:M17))/542)*365</f>
        <v>3.548985239852398</v>
      </c>
      <c r="Q17" s="27" t="str">
        <f>CONCATENATE(Sheet1!$A$2," ", $A$1, " ",Sheet1!$A34)</f>
        <v>5720A  S/N 9250208 BB1        0.2000  MHz</v>
      </c>
    </row>
    <row r="18" spans="1:17" x14ac:dyDescent="0.3">
      <c r="A18" s="2" t="s">
        <v>11</v>
      </c>
      <c r="B18" s="12">
        <v>1.1000000000000001</v>
      </c>
      <c r="C18" s="28">
        <v>-0.32</v>
      </c>
      <c r="D18" s="28">
        <v>-0.19</v>
      </c>
      <c r="E18" s="28">
        <v>0.54</v>
      </c>
      <c r="F18" s="28">
        <v>0.15</v>
      </c>
      <c r="G18" s="28">
        <v>0.18</v>
      </c>
      <c r="H18" s="28">
        <v>0.74</v>
      </c>
      <c r="I18" s="28">
        <v>0.04</v>
      </c>
      <c r="J18" s="28">
        <v>-0.49</v>
      </c>
      <c r="K18" s="28">
        <v>-0.33</v>
      </c>
      <c r="L18" s="28">
        <v>0.45</v>
      </c>
      <c r="M18" s="28">
        <v>-0.09</v>
      </c>
      <c r="N18" s="26">
        <f>_xlfn.STDEV.P(B18:F18)</f>
        <v>0.5167049448186074</v>
      </c>
      <c r="O18" s="33">
        <f t="shared" si="0"/>
        <v>1.0707564575645756</v>
      </c>
      <c r="Q18" s="27" t="str">
        <f>CONCATENATE(Sheet1!$A$2," ", $A$1, " ",Sheet1!$A35)</f>
        <v>5720A  S/N 9250208 BB1        0.3000  MHz</v>
      </c>
    </row>
    <row r="19" spans="1:17" x14ac:dyDescent="0.3">
      <c r="A19" s="2" t="s">
        <v>10</v>
      </c>
      <c r="B19" s="12">
        <v>0.48</v>
      </c>
      <c r="C19" s="28">
        <v>0.32</v>
      </c>
      <c r="D19" s="28">
        <v>0.39</v>
      </c>
      <c r="E19" s="28">
        <v>-0.49</v>
      </c>
      <c r="F19" s="28">
        <v>-0.12</v>
      </c>
      <c r="G19" s="28">
        <v>0.05</v>
      </c>
      <c r="H19" s="28">
        <v>-0.74</v>
      </c>
      <c r="I19" s="28">
        <v>-0.19</v>
      </c>
      <c r="J19" s="28">
        <v>0.51</v>
      </c>
      <c r="K19" s="28">
        <v>0.35</v>
      </c>
      <c r="L19" s="28">
        <v>-0.23</v>
      </c>
      <c r="M19" s="28">
        <v>0.12</v>
      </c>
      <c r="N19" s="26">
        <f>_xlfn.STDEV.P(B19:F19)</f>
        <v>0.36663878681885254</v>
      </c>
      <c r="O19" s="33">
        <f t="shared" si="0"/>
        <v>0.84178966789667897</v>
      </c>
      <c r="Q19" s="27" t="str">
        <f>CONCATENATE(Sheet1!$A$2," ", $A$1, " ",Sheet1!$A36)</f>
        <v>5720A  S/N 9250208 BB1        0.4000  MHz</v>
      </c>
    </row>
    <row r="20" spans="1:17" x14ac:dyDescent="0.3">
      <c r="A20" s="2" t="s">
        <v>12</v>
      </c>
      <c r="B20" s="22">
        <v>1.26</v>
      </c>
      <c r="C20" s="29">
        <v>-0.32</v>
      </c>
      <c r="D20" s="29">
        <v>-0.28999999999999998</v>
      </c>
      <c r="E20" s="29">
        <v>0.02</v>
      </c>
      <c r="F20" s="29">
        <v>-0.39</v>
      </c>
      <c r="G20" s="29">
        <v>-0.35</v>
      </c>
      <c r="H20" s="29">
        <v>0</v>
      </c>
      <c r="I20" s="29">
        <v>-0.34</v>
      </c>
      <c r="J20" s="29">
        <v>-0.51</v>
      </c>
      <c r="K20" s="29">
        <v>-0.35</v>
      </c>
      <c r="L20" s="29">
        <v>-0.05</v>
      </c>
      <c r="M20" s="29">
        <v>-0.46</v>
      </c>
      <c r="N20" s="26">
        <f>_xlfn.STDEV.P(B20:F20)</f>
        <v>0.61821032019855515</v>
      </c>
      <c r="O20" s="33">
        <f t="shared" si="0"/>
        <v>1.1919741697416975</v>
      </c>
      <c r="Q20" s="27" t="str">
        <f>CONCATENATE(Sheet1!$A$2," ", $A$1, " ",Sheet1!$A37)</f>
        <v>5720A  S/N 9250208 BB1        0.5000  MHz</v>
      </c>
    </row>
    <row r="21" spans="1:17" x14ac:dyDescent="0.3">
      <c r="A21" s="2" t="s">
        <v>10</v>
      </c>
      <c r="B21" s="12">
        <v>0.62</v>
      </c>
      <c r="C21" s="28">
        <v>0.32</v>
      </c>
      <c r="D21" s="28">
        <v>0.28999999999999998</v>
      </c>
      <c r="E21" s="28">
        <v>0.02</v>
      </c>
      <c r="F21" s="28">
        <v>0.42</v>
      </c>
      <c r="G21" s="28">
        <v>0.34</v>
      </c>
      <c r="H21" s="28">
        <v>0</v>
      </c>
      <c r="I21" s="28">
        <v>0.4</v>
      </c>
      <c r="J21" s="28">
        <v>0.51</v>
      </c>
      <c r="K21" s="28">
        <v>0.35</v>
      </c>
      <c r="L21" s="28">
        <v>0.02</v>
      </c>
      <c r="M21" s="28">
        <v>0.48</v>
      </c>
      <c r="N21" s="26">
        <f>_xlfn.STDEV.P(B21:F21)</f>
        <v>0.1948948434412773</v>
      </c>
      <c r="O21" s="33">
        <f t="shared" si="0"/>
        <v>0.41752767527675277</v>
      </c>
      <c r="Q21" s="27" t="str">
        <f>CONCATENATE(Sheet1!$A$2," ", $A$1, " ",Sheet1!$A38)</f>
        <v>5720A  S/N 9250208 BB1        0.6000  MHz</v>
      </c>
    </row>
    <row r="22" spans="1:17" x14ac:dyDescent="0.3">
      <c r="A22" s="2" t="s">
        <v>13</v>
      </c>
      <c r="B22" s="12">
        <v>0.87</v>
      </c>
      <c r="C22" s="28">
        <v>0.04</v>
      </c>
      <c r="D22" s="28">
        <v>0.03</v>
      </c>
      <c r="E22" s="28">
        <v>0.1</v>
      </c>
      <c r="F22" s="28">
        <v>-0.05</v>
      </c>
      <c r="G22" s="28">
        <v>0.11</v>
      </c>
      <c r="H22" s="28">
        <v>0.16</v>
      </c>
      <c r="I22" s="28">
        <v>0.01</v>
      </c>
      <c r="J22" s="28">
        <v>0.17</v>
      </c>
      <c r="K22" s="28">
        <v>0.19</v>
      </c>
      <c r="L22" s="28">
        <v>0.18</v>
      </c>
      <c r="M22" s="28">
        <v>0.14000000000000001</v>
      </c>
      <c r="N22" s="26">
        <f>_xlfn.STDEV.P(B22:F22)</f>
        <v>0.33937589778886773</v>
      </c>
      <c r="O22" s="33">
        <f t="shared" si="0"/>
        <v>0.61955719557195577</v>
      </c>
      <c r="Q22" s="27" t="str">
        <f>CONCATENATE(Sheet1!$A$2," ", $A$1, " ",Sheet1!$A39)</f>
        <v>5720A  S/N 9250208 BB1        0.7000  MHz</v>
      </c>
    </row>
    <row r="23" spans="1:17" x14ac:dyDescent="0.3">
      <c r="A23" s="2" t="s">
        <v>10</v>
      </c>
      <c r="B23" s="12">
        <v>0.75</v>
      </c>
      <c r="C23" s="28">
        <v>0</v>
      </c>
      <c r="D23" s="28">
        <v>0</v>
      </c>
      <c r="E23" s="28">
        <v>-0.05</v>
      </c>
      <c r="F23" s="28">
        <v>0.1</v>
      </c>
      <c r="G23" s="28">
        <v>-0.09</v>
      </c>
      <c r="H23" s="28">
        <v>-0.1</v>
      </c>
      <c r="I23" s="28">
        <v>0.06</v>
      </c>
      <c r="J23" s="28">
        <v>-0.12</v>
      </c>
      <c r="K23" s="28">
        <v>-0.12</v>
      </c>
      <c r="L23" s="28">
        <v>-0.12</v>
      </c>
      <c r="M23" s="28">
        <v>-0.11</v>
      </c>
      <c r="N23" s="26">
        <f>_xlfn.STDEV.P(B23:F23)</f>
        <v>0.29899832775452106</v>
      </c>
      <c r="O23" s="33">
        <f t="shared" si="0"/>
        <v>0.58588560885608854</v>
      </c>
      <c r="Q23" s="27" t="str">
        <f>CONCATENATE(Sheet1!$A$2," ", $A$1, " ",Sheet1!$A40)</f>
        <v>5720A  S/N 9250208 BB1        0.8000  MHz</v>
      </c>
    </row>
    <row r="24" spans="1:17" x14ac:dyDescent="0.3">
      <c r="A24" s="2" t="s">
        <v>14</v>
      </c>
      <c r="B24" s="12">
        <v>-1.01</v>
      </c>
      <c r="C24" s="28">
        <v>0.51</v>
      </c>
      <c r="D24" s="28">
        <v>-0.28999999999999998</v>
      </c>
      <c r="E24" s="28">
        <v>-0.69</v>
      </c>
      <c r="F24" s="28">
        <v>-1.05</v>
      </c>
      <c r="G24" s="28">
        <v>0.21</v>
      </c>
      <c r="H24" s="28">
        <v>-0.81</v>
      </c>
      <c r="I24" s="28">
        <v>-0.89</v>
      </c>
      <c r="J24" s="28">
        <v>-0.03</v>
      </c>
      <c r="K24" s="28">
        <v>-7.0000000000000007E-2</v>
      </c>
      <c r="L24" s="28">
        <v>-0.75</v>
      </c>
      <c r="M24" s="28">
        <v>-0.85</v>
      </c>
      <c r="N24" s="26">
        <f>_xlfn.STDEV.P(B24:F24)</f>
        <v>0.57666628131008313</v>
      </c>
      <c r="O24" s="33">
        <f t="shared" si="0"/>
        <v>1.0505535055350554</v>
      </c>
      <c r="Q24" s="27" t="str">
        <f>CONCATENATE(Sheet1!$A$2," ", $A$1, " ",Sheet1!$A41)</f>
        <v>5720A  S/N 9250208 BB1        0.9000  MHz</v>
      </c>
    </row>
    <row r="25" spans="1:17" x14ac:dyDescent="0.3">
      <c r="A25" s="2" t="s">
        <v>10</v>
      </c>
      <c r="B25" s="12">
        <v>-0.87</v>
      </c>
      <c r="C25" s="28">
        <v>-0.51</v>
      </c>
      <c r="D25" s="28">
        <v>0.28999999999999998</v>
      </c>
      <c r="E25" s="28">
        <v>0.65</v>
      </c>
      <c r="F25" s="28">
        <v>1.02</v>
      </c>
      <c r="G25" s="28">
        <v>-0.21</v>
      </c>
      <c r="H25" s="28">
        <v>0.81</v>
      </c>
      <c r="I25" s="28">
        <v>0.84</v>
      </c>
      <c r="J25" s="28">
        <v>0.03</v>
      </c>
      <c r="K25" s="28">
        <v>7.0000000000000007E-2</v>
      </c>
      <c r="L25" s="28">
        <v>0.78</v>
      </c>
      <c r="M25" s="28">
        <v>0.82</v>
      </c>
      <c r="N25" s="26">
        <f>_xlfn.STDEV.P(B25:F25)</f>
        <v>0.70664276689144712</v>
      </c>
      <c r="O25" s="33">
        <f t="shared" si="0"/>
        <v>1.2727859778597788</v>
      </c>
      <c r="Q25" s="27" t="str">
        <f>CONCATENATE(Sheet1!$A$2," ", $A$1, " ",Sheet1!$A42)</f>
        <v>5720A  S/N 9250208 BB1        1.0000  MHz</v>
      </c>
    </row>
    <row r="26" spans="1:17" x14ac:dyDescent="0.3">
      <c r="A26" s="2" t="s">
        <v>15</v>
      </c>
      <c r="B26" s="12">
        <v>-0.96</v>
      </c>
      <c r="C26" s="28">
        <v>1.19</v>
      </c>
      <c r="D26" s="28">
        <v>0.43</v>
      </c>
      <c r="E26" s="28">
        <v>0.84</v>
      </c>
      <c r="F26" s="28">
        <v>0.13</v>
      </c>
      <c r="G26" s="28">
        <v>0.98</v>
      </c>
      <c r="H26" s="28">
        <v>-0.3</v>
      </c>
      <c r="I26" s="28">
        <v>-0.72</v>
      </c>
      <c r="J26" s="28">
        <v>0.43</v>
      </c>
      <c r="K26" s="28">
        <v>0.9</v>
      </c>
      <c r="L26" s="28">
        <v>0.36</v>
      </c>
      <c r="M26" s="28">
        <v>-0.63</v>
      </c>
      <c r="N26" s="26">
        <f>_xlfn.STDEV.P(B26:F26)</f>
        <v>0.7367116125051919</v>
      </c>
      <c r="O26" s="33">
        <f t="shared" si="0"/>
        <v>1.4478782287822878</v>
      </c>
      <c r="Q26" s="27" t="str">
        <f>CONCATENATE(Sheet1!$A$2," ", $A$1, " ",Sheet1!$A43)</f>
        <v>5720A  S/N 9250208 BB1        1.1000  MHz</v>
      </c>
    </row>
    <row r="27" spans="1:17" x14ac:dyDescent="0.3">
      <c r="A27" s="2" t="s">
        <v>10</v>
      </c>
      <c r="B27" s="12">
        <v>-1.1100000000000001</v>
      </c>
      <c r="C27" s="28">
        <v>-1.19</v>
      </c>
      <c r="D27" s="28">
        <v>-0.43</v>
      </c>
      <c r="E27" s="28">
        <v>-0.38</v>
      </c>
      <c r="F27" s="28">
        <v>0.41</v>
      </c>
      <c r="G27" s="28">
        <v>-0.56999999999999995</v>
      </c>
      <c r="H27" s="28">
        <v>0.75</v>
      </c>
      <c r="I27" s="28">
        <v>1.19</v>
      </c>
      <c r="J27" s="28">
        <v>0.11</v>
      </c>
      <c r="K27" s="28">
        <v>-0.42</v>
      </c>
      <c r="L27" s="28">
        <v>0.12</v>
      </c>
      <c r="M27" s="28">
        <v>0.9</v>
      </c>
      <c r="N27" s="26">
        <f>_xlfn.STDEV.P(B27:F27)</f>
        <v>0.58096471493542545</v>
      </c>
      <c r="O27" s="33">
        <f t="shared" si="0"/>
        <v>1.6027675276752769</v>
      </c>
      <c r="Q27" s="27" t="str">
        <f>CONCATENATE(Sheet1!$A$2," ", $A$1, " ",Sheet1!$A44)</f>
        <v>5720A  S/N 9250208 BB1        1.1999  MHz</v>
      </c>
    </row>
    <row r="28" spans="1:17" s="8" customFormat="1" x14ac:dyDescent="0.3">
      <c r="A28" s="7" t="s">
        <v>43</v>
      </c>
      <c r="B28" s="12">
        <v>-1.18E-2</v>
      </c>
      <c r="C28" s="28">
        <v>0</v>
      </c>
      <c r="D28" s="28">
        <v>1E-4</v>
      </c>
      <c r="E28" s="28">
        <v>1.5E-3</v>
      </c>
      <c r="F28" s="28">
        <v>1.4E-3</v>
      </c>
      <c r="G28" s="28">
        <v>1.2999999999999999E-3</v>
      </c>
      <c r="H28" s="28">
        <v>1.6000000000000001E-3</v>
      </c>
      <c r="I28" s="28">
        <v>1.6000000000000001E-3</v>
      </c>
      <c r="J28" s="28">
        <v>1.6000000000000001E-3</v>
      </c>
      <c r="K28" s="28">
        <v>1.4E-3</v>
      </c>
      <c r="L28" s="28">
        <v>1.6999999999999999E-3</v>
      </c>
      <c r="M28" s="28">
        <v>1.1000000000000001E-3</v>
      </c>
      <c r="N28" s="25">
        <f>_xlfn.STDEV.P(B28:F28)</f>
        <v>5.0590908274115816E-3</v>
      </c>
      <c r="O28" s="33"/>
      <c r="Q28" s="27" t="str">
        <f>CONCATENATE(Sheet1!$A$2," ", $A$1, " ",Sheet1!$A45)</f>
        <v xml:space="preserve">5720A  S/N 9250208 BB1 22 mV      FS     </v>
      </c>
    </row>
    <row r="29" spans="1:17" s="8" customFormat="1" x14ac:dyDescent="0.3">
      <c r="A29" s="7" t="s">
        <v>16</v>
      </c>
      <c r="B29" s="12">
        <v>-1.17E-2</v>
      </c>
      <c r="C29" s="28">
        <v>1E-4</v>
      </c>
      <c r="D29" s="28">
        <v>2.9999999999999997E-4</v>
      </c>
      <c r="E29" s="28">
        <v>1.6000000000000001E-3</v>
      </c>
      <c r="F29" s="28">
        <v>1.4E-3</v>
      </c>
      <c r="G29" s="28">
        <v>1.1999999999999999E-3</v>
      </c>
      <c r="H29" s="28">
        <v>1.6000000000000001E-3</v>
      </c>
      <c r="I29" s="28">
        <v>1.4E-3</v>
      </c>
      <c r="J29" s="28">
        <v>1.5E-3</v>
      </c>
      <c r="K29" s="28">
        <v>1.4E-3</v>
      </c>
      <c r="L29" s="28">
        <v>1.6999999999999999E-3</v>
      </c>
      <c r="M29" s="28">
        <v>1.1000000000000001E-3</v>
      </c>
      <c r="N29" s="25">
        <f>_xlfn.STDEV.P(B29:F29)</f>
        <v>5.0543446657306621E-3</v>
      </c>
      <c r="O29" s="33"/>
      <c r="Q29" s="27" t="str">
        <f>CONCATENATE(Sheet1!$A$2," ", $A$1, " ",Sheet1!$A46)</f>
        <v>5720A  S/N 9250208 BB1         20.00  kHz</v>
      </c>
    </row>
    <row r="30" spans="1:17" s="8" customFormat="1" x14ac:dyDescent="0.3">
      <c r="A30" s="7" t="s">
        <v>17</v>
      </c>
      <c r="B30" s="12">
        <v>-1.17E-2</v>
      </c>
      <c r="C30" s="28">
        <v>-2.0000000000000001E-4</v>
      </c>
      <c r="D30" s="28">
        <v>0</v>
      </c>
      <c r="E30" s="28">
        <v>1.2999999999999999E-3</v>
      </c>
      <c r="F30" s="28">
        <v>1.1999999999999999E-3</v>
      </c>
      <c r="G30" s="28">
        <v>1E-3</v>
      </c>
      <c r="H30" s="28">
        <v>1.1000000000000001E-3</v>
      </c>
      <c r="I30" s="28">
        <v>1.2999999999999999E-3</v>
      </c>
      <c r="J30" s="28">
        <v>1.1999999999999999E-3</v>
      </c>
      <c r="K30" s="28">
        <v>1E-3</v>
      </c>
      <c r="L30" s="28">
        <v>1.2999999999999999E-3</v>
      </c>
      <c r="M30" s="28">
        <v>8.9999999999999998E-4</v>
      </c>
      <c r="N30" s="25">
        <f>_xlfn.STDEV.P(B30:F30)</f>
        <v>4.9474842091713645E-3</v>
      </c>
      <c r="O30" s="33"/>
      <c r="Q30" s="27" t="str">
        <f>CONCATENATE(Sheet1!$A$2," ", $A$1, " ",Sheet1!$A47)</f>
        <v>5720A  S/N 9250208 BB1         50.00  kHz</v>
      </c>
    </row>
    <row r="31" spans="1:17" s="8" customFormat="1" x14ac:dyDescent="0.3">
      <c r="A31" s="7" t="s">
        <v>18</v>
      </c>
      <c r="B31" s="12">
        <v>-1.15E-2</v>
      </c>
      <c r="C31" s="28">
        <v>0</v>
      </c>
      <c r="D31" s="28">
        <v>-1E-4</v>
      </c>
      <c r="E31" s="28">
        <v>1E-3</v>
      </c>
      <c r="F31" s="28">
        <v>6.9999999999999999E-4</v>
      </c>
      <c r="G31" s="28">
        <v>5.9999999999999995E-4</v>
      </c>
      <c r="H31" s="28">
        <v>6.9999999999999999E-4</v>
      </c>
      <c r="I31" s="28">
        <v>5.0000000000000001E-4</v>
      </c>
      <c r="J31" s="28">
        <v>5.0000000000000001E-4</v>
      </c>
      <c r="K31" s="28">
        <v>4.0000000000000002E-4</v>
      </c>
      <c r="L31" s="28">
        <v>8.0000000000000004E-4</v>
      </c>
      <c r="M31" s="28">
        <v>4.0000000000000002E-4</v>
      </c>
      <c r="N31" s="25">
        <f>_xlfn.STDEV.P(B31:F31)</f>
        <v>4.7780330681149539E-3</v>
      </c>
      <c r="O31" s="33"/>
      <c r="Q31" s="27" t="str">
        <f>CONCATENATE(Sheet1!$A$2," ", $A$1, " ",Sheet1!$A48)</f>
        <v>5720A  S/N 9250208 BB1        100.00  kHz</v>
      </c>
    </row>
    <row r="32" spans="1:17" s="8" customFormat="1" x14ac:dyDescent="0.3">
      <c r="A32" s="7" t="s">
        <v>19</v>
      </c>
      <c r="B32" s="12">
        <v>-1.12E-2</v>
      </c>
      <c r="C32" s="28">
        <v>-2.9999999999999997E-4</v>
      </c>
      <c r="D32" s="28">
        <v>-2.0000000000000001E-4</v>
      </c>
      <c r="E32" s="28">
        <v>6.9999999999999999E-4</v>
      </c>
      <c r="F32" s="28">
        <v>5.0000000000000001E-4</v>
      </c>
      <c r="G32" s="28">
        <v>1E-4</v>
      </c>
      <c r="H32" s="28">
        <v>1E-4</v>
      </c>
      <c r="I32" s="28">
        <v>1E-4</v>
      </c>
      <c r="J32" s="28">
        <v>2.0000000000000001E-4</v>
      </c>
      <c r="K32" s="28">
        <v>0</v>
      </c>
      <c r="L32" s="28">
        <v>4.0000000000000002E-4</v>
      </c>
      <c r="M32" s="28">
        <v>-1E-4</v>
      </c>
      <c r="N32" s="25">
        <f>_xlfn.STDEV.P(B32:F32)</f>
        <v>4.5663990189207075E-3</v>
      </c>
      <c r="O32" s="33"/>
      <c r="Q32" s="27" t="str">
        <f>CONCATENATE(Sheet1!$A$2," ", $A$1, " ",Sheet1!$A49)</f>
        <v>5720A  S/N 9250208 BB1        119.99  kHz</v>
      </c>
    </row>
    <row r="33" spans="1:17" s="8" customFormat="1" x14ac:dyDescent="0.3">
      <c r="A33" s="7" t="s">
        <v>20</v>
      </c>
      <c r="B33" s="12">
        <v>-1.1299999999999999E-2</v>
      </c>
      <c r="C33" s="28">
        <v>0</v>
      </c>
      <c r="D33" s="28">
        <v>0</v>
      </c>
      <c r="E33" s="28">
        <v>-1.6999999999999999E-3</v>
      </c>
      <c r="F33" s="28">
        <v>-1.8E-3</v>
      </c>
      <c r="G33" s="28">
        <v>-2.3E-3</v>
      </c>
      <c r="H33" s="28">
        <v>8.0000000000000004E-4</v>
      </c>
      <c r="I33" s="28">
        <v>-2.2000000000000001E-3</v>
      </c>
      <c r="J33" s="28">
        <v>-2E-3</v>
      </c>
      <c r="K33" s="28">
        <v>-2.2000000000000001E-3</v>
      </c>
      <c r="L33" s="28">
        <v>-1.8E-3</v>
      </c>
      <c r="M33" s="28">
        <v>2.9999999999999997E-4</v>
      </c>
      <c r="N33" s="25">
        <f>_xlfn.STDEV.P(B33:F33)</f>
        <v>4.2429235204042978E-3</v>
      </c>
      <c r="O33" s="33"/>
      <c r="Q33" s="27" t="str">
        <f>CONCATENATE(Sheet1!$A$2," ", $A$1, " ",Sheet1!$A50)</f>
        <v>5720A  S/N 9250208 BB1        0.1200  MHz</v>
      </c>
    </row>
    <row r="34" spans="1:17" s="8" customFormat="1" x14ac:dyDescent="0.3">
      <c r="A34" s="7" t="s">
        <v>21</v>
      </c>
      <c r="B34" s="12">
        <v>-1.12E-2</v>
      </c>
      <c r="C34" s="28">
        <v>2.0000000000000001E-4</v>
      </c>
      <c r="D34" s="28">
        <v>2.0000000000000001E-4</v>
      </c>
      <c r="E34" s="28">
        <v>8.9999999999999998E-4</v>
      </c>
      <c r="F34" s="28">
        <v>6.9999999999999999E-4</v>
      </c>
      <c r="G34" s="28">
        <v>2.0000000000000001E-4</v>
      </c>
      <c r="H34" s="28">
        <v>2.9999999999999997E-4</v>
      </c>
      <c r="I34" s="28">
        <v>2.0000000000000001E-4</v>
      </c>
      <c r="J34" s="28">
        <v>2.0000000000000001E-4</v>
      </c>
      <c r="K34" s="28">
        <v>0</v>
      </c>
      <c r="L34" s="28">
        <v>2.0000000000000001E-4</v>
      </c>
      <c r="M34" s="28">
        <v>-2.0000000000000001E-4</v>
      </c>
      <c r="N34" s="25">
        <f>_xlfn.STDEV.P(B34:F34)</f>
        <v>4.6881126266334512E-3</v>
      </c>
      <c r="O34" s="33"/>
      <c r="Q34" s="27" t="str">
        <f>CONCATENATE(Sheet1!$A$2," ", $A$1, " ",Sheet1!$A51)</f>
        <v>5720A  S/N 9250208 BB1        0.2000  MHz</v>
      </c>
    </row>
    <row r="35" spans="1:17" s="8" customFormat="1" x14ac:dyDescent="0.3">
      <c r="A35" s="7" t="s">
        <v>22</v>
      </c>
      <c r="B35" s="12">
        <v>-1.11E-2</v>
      </c>
      <c r="C35" s="28">
        <v>-1E-4</v>
      </c>
      <c r="D35" s="28">
        <v>0</v>
      </c>
      <c r="E35" s="28">
        <v>1E-4</v>
      </c>
      <c r="F35" s="28">
        <v>-2.0000000000000001E-4</v>
      </c>
      <c r="G35" s="28">
        <v>-8.9999999999999998E-4</v>
      </c>
      <c r="H35" s="28">
        <v>-1E-3</v>
      </c>
      <c r="I35" s="28">
        <v>-1.1999999999999999E-3</v>
      </c>
      <c r="J35" s="28">
        <v>-1.1999999999999999E-3</v>
      </c>
      <c r="K35" s="28">
        <v>-1.5E-3</v>
      </c>
      <c r="L35" s="28">
        <v>-1E-3</v>
      </c>
      <c r="M35" s="28">
        <v>-8.9999999999999998E-4</v>
      </c>
      <c r="N35" s="25">
        <f>_xlfn.STDEV.P(B35:F35)</f>
        <v>4.4211310769982828E-3</v>
      </c>
      <c r="O35" s="33"/>
      <c r="Q35" s="27" t="str">
        <f>CONCATENATE(Sheet1!$A$2," ", $A$1, " ",Sheet1!$A52)</f>
        <v>5720A  S/N 9250208 BB1        0.3000  MHz</v>
      </c>
    </row>
    <row r="36" spans="1:17" s="8" customFormat="1" x14ac:dyDescent="0.3">
      <c r="A36" s="7" t="s">
        <v>23</v>
      </c>
      <c r="B36" s="12">
        <v>-1.0800000000000001E-2</v>
      </c>
      <c r="C36" s="28">
        <v>-1E-4</v>
      </c>
      <c r="D36" s="28">
        <v>-2.0000000000000001E-4</v>
      </c>
      <c r="E36" s="28">
        <v>-1E-3</v>
      </c>
      <c r="F36" s="28">
        <v>-1.4E-3</v>
      </c>
      <c r="G36" s="28">
        <v>-2.3999999999999998E-3</v>
      </c>
      <c r="H36" s="28">
        <v>-2.8E-3</v>
      </c>
      <c r="I36" s="28">
        <v>-3.0000000000000001E-3</v>
      </c>
      <c r="J36" s="28">
        <v>-3.0000000000000001E-3</v>
      </c>
      <c r="K36" s="28">
        <v>-3.3E-3</v>
      </c>
      <c r="L36" s="28">
        <v>-3.0000000000000001E-3</v>
      </c>
      <c r="M36" s="28">
        <v>-2.3E-3</v>
      </c>
      <c r="N36" s="25">
        <f>_xlfn.STDEV.P(B36:F36)</f>
        <v>4.0792156108742277E-3</v>
      </c>
      <c r="O36" s="33"/>
      <c r="Q36" s="27" t="str">
        <f>CONCATENATE(Sheet1!$A$2," ", $A$1, " ",Sheet1!$A53)</f>
        <v>5720A  S/N 9250208 BB1        0.4000  MHz</v>
      </c>
    </row>
    <row r="37" spans="1:17" s="8" customFormat="1" x14ac:dyDescent="0.3">
      <c r="A37" s="7" t="s">
        <v>24</v>
      </c>
      <c r="B37" s="12">
        <v>-1.0800000000000001E-2</v>
      </c>
      <c r="C37" s="28">
        <v>1E-4</v>
      </c>
      <c r="D37" s="28">
        <v>0</v>
      </c>
      <c r="E37" s="28">
        <v>-2E-3</v>
      </c>
      <c r="F37" s="28">
        <v>-2.5000000000000001E-3</v>
      </c>
      <c r="G37" s="28">
        <v>-3.3999999999999998E-3</v>
      </c>
      <c r="H37" s="28">
        <v>-4.0000000000000001E-3</v>
      </c>
      <c r="I37" s="28">
        <v>-4.4000000000000003E-3</v>
      </c>
      <c r="J37" s="28">
        <v>-4.4000000000000003E-3</v>
      </c>
      <c r="K37" s="28">
        <v>-5.0000000000000001E-3</v>
      </c>
      <c r="L37" s="28">
        <v>-4.3E-3</v>
      </c>
      <c r="M37" s="28">
        <v>-2.8E-3</v>
      </c>
      <c r="N37" s="25">
        <f>_xlfn.STDEV.P(B37:F37)</f>
        <v>4.0172627496841678E-3</v>
      </c>
      <c r="O37" s="33"/>
      <c r="Q37" s="27" t="str">
        <f>CONCATENATE(Sheet1!$A$2," ", $A$1, " ",Sheet1!$A54)</f>
        <v>5720A  S/N 9250208 BB1        0.5000  MHz</v>
      </c>
    </row>
    <row r="38" spans="1:17" s="8" customFormat="1" x14ac:dyDescent="0.3">
      <c r="A38" s="7" t="s">
        <v>25</v>
      </c>
      <c r="B38" s="12">
        <v>-1.0699999999999999E-2</v>
      </c>
      <c r="C38" s="28">
        <v>2.9999999999999997E-4</v>
      </c>
      <c r="D38" s="28">
        <v>2.9999999999999997E-4</v>
      </c>
      <c r="E38" s="28">
        <v>-2.8999999999999998E-3</v>
      </c>
      <c r="F38" s="28">
        <v>-3.5999999999999999E-3</v>
      </c>
      <c r="G38" s="28">
        <v>-5.0000000000000001E-3</v>
      </c>
      <c r="H38" s="28">
        <v>-5.4999999999999997E-3</v>
      </c>
      <c r="I38" s="28">
        <v>-6.1000000000000004E-3</v>
      </c>
      <c r="J38" s="28">
        <v>-6.4000000000000003E-3</v>
      </c>
      <c r="K38" s="28">
        <v>-6.4999999999999997E-3</v>
      </c>
      <c r="L38" s="28">
        <v>-6.1000000000000004E-3</v>
      </c>
      <c r="M38" s="28">
        <v>-3.8E-3</v>
      </c>
      <c r="N38" s="25">
        <f>_xlfn.STDEV.P(B38:F38)</f>
        <v>4.0231331074176502E-3</v>
      </c>
      <c r="O38" s="33"/>
      <c r="Q38" s="27" t="str">
        <f>CONCATENATE(Sheet1!$A$2," ", $A$1, " ",Sheet1!$A55)</f>
        <v>5720A  S/N 9250208 BB1        0.6000  MHz</v>
      </c>
    </row>
    <row r="39" spans="1:17" s="8" customFormat="1" x14ac:dyDescent="0.3">
      <c r="A39" s="7" t="s">
        <v>26</v>
      </c>
      <c r="B39" s="24">
        <v>-1.0500000000000001E-2</v>
      </c>
      <c r="C39" s="30">
        <v>2.9999999999999997E-4</v>
      </c>
      <c r="D39" s="30">
        <v>1E-4</v>
      </c>
      <c r="E39" s="30">
        <v>-4.3E-3</v>
      </c>
      <c r="F39" s="30">
        <v>-5.3E-3</v>
      </c>
      <c r="G39" s="30">
        <v>-6.4999999999999997E-3</v>
      </c>
      <c r="H39" s="30">
        <v>-7.1999999999999998E-3</v>
      </c>
      <c r="I39" s="30">
        <v>-8.0000000000000002E-3</v>
      </c>
      <c r="J39" s="30">
        <v>-8.3000000000000001E-3</v>
      </c>
      <c r="K39" s="30">
        <v>-8.6E-3</v>
      </c>
      <c r="L39" s="30">
        <v>-8.0999999999999996E-3</v>
      </c>
      <c r="M39" s="30">
        <v>-5.0000000000000001E-3</v>
      </c>
      <c r="N39" s="25">
        <f>_xlfn.STDEV.P(B39:F39)</f>
        <v>3.9827628601261204E-3</v>
      </c>
      <c r="O39" s="33"/>
      <c r="Q39" s="27" t="str">
        <f>CONCATENATE(Sheet1!$A$2," ", $A$1, " ",Sheet1!$A56)</f>
        <v>5720A  S/N 9250208 BB1        0.7000  MHz</v>
      </c>
    </row>
    <row r="40" spans="1:17" s="8" customFormat="1" x14ac:dyDescent="0.3">
      <c r="A40" s="7" t="s">
        <v>27</v>
      </c>
      <c r="B40" s="12">
        <v>-1.03E-2</v>
      </c>
      <c r="C40" s="28">
        <v>2.9999999999999997E-4</v>
      </c>
      <c r="D40" s="28">
        <v>-1E-4</v>
      </c>
      <c r="E40" s="28">
        <v>-6.3E-3</v>
      </c>
      <c r="F40" s="28">
        <v>-7.3000000000000001E-3</v>
      </c>
      <c r="G40" s="28">
        <v>-8.5000000000000006E-3</v>
      </c>
      <c r="H40" s="28">
        <v>-9.4999999999999998E-3</v>
      </c>
      <c r="I40" s="28">
        <v>-1.0500000000000001E-2</v>
      </c>
      <c r="J40" s="28">
        <v>-1.0999999999999999E-2</v>
      </c>
      <c r="K40" s="28">
        <v>-1.11E-2</v>
      </c>
      <c r="L40" s="28">
        <v>-1.0699999999999999E-2</v>
      </c>
      <c r="M40" s="28">
        <v>-6.4000000000000003E-3</v>
      </c>
      <c r="N40" s="25">
        <f>_xlfn.STDEV.P(B40:F40)</f>
        <v>4.1673012850044809E-3</v>
      </c>
      <c r="O40" s="33"/>
      <c r="Q40" s="27" t="str">
        <f>CONCATENATE(Sheet1!$A$2," ", $A$1, " ",Sheet1!$A57)</f>
        <v>5720A  S/N 9250208 BB1        0.8000  MHz</v>
      </c>
    </row>
    <row r="41" spans="1:17" s="8" customFormat="1" x14ac:dyDescent="0.3">
      <c r="A41" s="7" t="s">
        <v>28</v>
      </c>
      <c r="B41" s="12">
        <v>-1.03E-2</v>
      </c>
      <c r="C41" s="28">
        <v>4.0000000000000002E-4</v>
      </c>
      <c r="D41" s="28">
        <v>1E-4</v>
      </c>
      <c r="E41" s="28">
        <v>-7.9000000000000008E-3</v>
      </c>
      <c r="F41" s="28">
        <v>-9.1999999999999998E-3</v>
      </c>
      <c r="G41" s="28">
        <v>-1.06E-2</v>
      </c>
      <c r="H41" s="28">
        <v>-1.17E-2</v>
      </c>
      <c r="I41" s="28">
        <v>-1.2999999999999999E-2</v>
      </c>
      <c r="J41" s="28">
        <v>-1.35E-2</v>
      </c>
      <c r="K41" s="28">
        <v>-1.38E-2</v>
      </c>
      <c r="L41" s="28">
        <v>-1.3299999999999999E-2</v>
      </c>
      <c r="M41" s="28">
        <v>-7.7999999999999996E-3</v>
      </c>
      <c r="N41" s="25">
        <f>_xlfn.STDEV.P(B41:F41)</f>
        <v>4.6602145873339352E-3</v>
      </c>
      <c r="O41" s="33"/>
      <c r="Q41" s="27" t="str">
        <f>CONCATENATE(Sheet1!$A$2," ", $A$1, " ",Sheet1!$A58)</f>
        <v>5720A  S/N 9250208 BB1        0.9000  MHz</v>
      </c>
    </row>
    <row r="42" spans="1:17" s="8" customFormat="1" x14ac:dyDescent="0.3">
      <c r="A42" s="7" t="s">
        <v>29</v>
      </c>
      <c r="B42" s="12">
        <v>-9.7999999999999997E-3</v>
      </c>
      <c r="C42" s="28">
        <v>8.0000000000000004E-4</v>
      </c>
      <c r="D42" s="28">
        <v>5.9999999999999995E-4</v>
      </c>
      <c r="E42" s="28">
        <v>-1.0500000000000001E-2</v>
      </c>
      <c r="F42" s="28">
        <v>-1.1599999999999999E-2</v>
      </c>
      <c r="G42" s="28">
        <v>-1.3100000000000001E-2</v>
      </c>
      <c r="H42" s="28">
        <v>-1.4500000000000001E-2</v>
      </c>
      <c r="I42" s="28">
        <v>-1.5699999999999999E-2</v>
      </c>
      <c r="J42" s="28">
        <v>-1.7100000000000001E-2</v>
      </c>
      <c r="K42" s="28">
        <v>-1.7000000000000001E-2</v>
      </c>
      <c r="L42" s="28">
        <v>-1.61E-2</v>
      </c>
      <c r="M42" s="28">
        <v>-9.4000000000000004E-3</v>
      </c>
      <c r="N42" s="25">
        <f>_xlfn.STDEV.P(B42:F42)</f>
        <v>5.5821142947811448E-3</v>
      </c>
      <c r="O42" s="33"/>
      <c r="Q42" s="27" t="str">
        <f>CONCATENATE(Sheet1!$A$2," ", $A$1, " ",Sheet1!$A59)</f>
        <v>5720A  S/N 9250208 BB1        1.0000  MHz</v>
      </c>
    </row>
    <row r="43" spans="1:17" s="8" customFormat="1" x14ac:dyDescent="0.3">
      <c r="A43" s="7" t="s">
        <v>30</v>
      </c>
      <c r="B43" s="12">
        <v>-9.9000000000000008E-3</v>
      </c>
      <c r="C43" s="28">
        <v>-6.9999999999999999E-4</v>
      </c>
      <c r="D43" s="28">
        <v>-6.9999999999999999E-4</v>
      </c>
      <c r="E43" s="28">
        <v>-1.2800000000000001E-2</v>
      </c>
      <c r="F43" s="28">
        <v>-1.4800000000000001E-2</v>
      </c>
      <c r="G43" s="28">
        <v>-1.44E-2</v>
      </c>
      <c r="H43" s="28">
        <v>-1.5299999999999999E-2</v>
      </c>
      <c r="I43" s="28">
        <v>-1.78E-2</v>
      </c>
      <c r="J43" s="28">
        <v>-1.9400000000000001E-2</v>
      </c>
      <c r="K43" s="28">
        <v>-1.8800000000000001E-2</v>
      </c>
      <c r="L43" s="28">
        <v>-1.8100000000000002E-2</v>
      </c>
      <c r="M43" s="28">
        <v>-1.09E-2</v>
      </c>
      <c r="N43" s="25">
        <f>_xlfn.STDEV.P(B43:F43)</f>
        <v>5.9871195077432684E-3</v>
      </c>
      <c r="O43" s="33"/>
      <c r="Q43" s="27" t="str">
        <f>CONCATENATE(Sheet1!$A$2," ", $A$1, " ",Sheet1!$A60)</f>
        <v>5720A  S/N 9250208 BB1        1.1000  MHz</v>
      </c>
    </row>
    <row r="44" spans="1:17" s="8" customFormat="1" x14ac:dyDescent="0.3">
      <c r="A44" s="7" t="s">
        <v>31</v>
      </c>
      <c r="B44" s="12">
        <v>-9.1999999999999998E-3</v>
      </c>
      <c r="C44" s="28">
        <v>-6.9999999999999999E-4</v>
      </c>
      <c r="D44" s="28">
        <v>-4.0000000000000002E-4</v>
      </c>
      <c r="E44" s="28">
        <v>-2.1100000000000001E-2</v>
      </c>
      <c r="F44" s="28">
        <v>-2.4500000000000001E-2</v>
      </c>
      <c r="G44" s="28">
        <v>-2.3400000000000001E-2</v>
      </c>
      <c r="H44" s="28">
        <v>-2.5499999999999998E-2</v>
      </c>
      <c r="I44" s="28">
        <v>-2.9600000000000001E-2</v>
      </c>
      <c r="J44" s="28">
        <v>-3.1899999999999998E-2</v>
      </c>
      <c r="K44" s="28">
        <v>-3.1E-2</v>
      </c>
      <c r="L44" s="28">
        <v>-3.0300000000000001E-2</v>
      </c>
      <c r="M44" s="28">
        <v>-1.6899999999999998E-2</v>
      </c>
      <c r="N44" s="25">
        <f>_xlfn.STDEV.P(B44:F44)</f>
        <v>1.0057713457839214E-2</v>
      </c>
      <c r="O44" s="33"/>
      <c r="Q44" s="27" t="str">
        <f>CONCATENATE(Sheet1!$A$2," ", $A$1, " ",Sheet1!$A61)</f>
        <v>5720A  S/N 9250208 BB1        1.1999  MHz</v>
      </c>
    </row>
    <row r="45" spans="1:17" x14ac:dyDescent="0.3">
      <c r="A45" s="2" t="s">
        <v>32</v>
      </c>
      <c r="B45" s="12">
        <v>-117.6</v>
      </c>
      <c r="C45" s="28">
        <v>-0.08</v>
      </c>
      <c r="D45" s="28">
        <v>1.22</v>
      </c>
      <c r="E45" s="28">
        <v>14.1</v>
      </c>
      <c r="F45" s="28">
        <v>12.58</v>
      </c>
      <c r="G45" s="28">
        <v>12.29</v>
      </c>
      <c r="H45" s="28">
        <v>14.81</v>
      </c>
      <c r="I45" s="28">
        <v>15.01</v>
      </c>
      <c r="J45" s="28">
        <v>16.09</v>
      </c>
      <c r="K45" s="28">
        <v>12.46</v>
      </c>
      <c r="L45" s="28">
        <v>15.4</v>
      </c>
      <c r="M45" s="28">
        <v>12.06</v>
      </c>
      <c r="N45" s="26">
        <f>_xlfn.STDEV.P(B45:F45)</f>
        <v>50.152231296324196</v>
      </c>
      <c r="O45" s="33"/>
      <c r="Q45" s="27" t="str">
        <f>CONCATENATE(Sheet1!$A$2," ", $A$1, " ",Sheet1!$A62)</f>
        <v xml:space="preserve">5720A  S/N 9250208 BB1 220 mV      FS     </v>
      </c>
    </row>
    <row r="46" spans="1:17" x14ac:dyDescent="0.3">
      <c r="A46" s="2" t="s">
        <v>16</v>
      </c>
      <c r="B46" s="12">
        <v>-115.32</v>
      </c>
      <c r="C46" s="28">
        <v>-0.64</v>
      </c>
      <c r="D46" s="28">
        <v>1.21</v>
      </c>
      <c r="E46" s="28">
        <v>11.76</v>
      </c>
      <c r="F46" s="28">
        <v>9.3699999999999992</v>
      </c>
      <c r="G46" s="28">
        <v>9.23</v>
      </c>
      <c r="H46" s="28">
        <v>12.25</v>
      </c>
      <c r="I46" s="28">
        <v>11.33</v>
      </c>
      <c r="J46" s="28">
        <v>12.21</v>
      </c>
      <c r="K46" s="28">
        <v>9.2799999999999994</v>
      </c>
      <c r="L46" s="28">
        <v>12.11</v>
      </c>
      <c r="M46" s="28">
        <v>8.81</v>
      </c>
      <c r="N46" s="26">
        <f>_xlfn.STDEV.P(B46:F46)</f>
        <v>48.525724559247948</v>
      </c>
      <c r="O46" s="33"/>
      <c r="Q46" s="27" t="str">
        <f>CONCATENATE(Sheet1!$A$2," ", $A$1, " ",Sheet1!$A63)</f>
        <v>5720A  S/N 9250208 BB1         20.00  kHz</v>
      </c>
    </row>
    <row r="47" spans="1:17" x14ac:dyDescent="0.3">
      <c r="A47" s="2" t="s">
        <v>17</v>
      </c>
      <c r="B47" s="12">
        <v>-116.4</v>
      </c>
      <c r="C47" s="28">
        <v>0.04</v>
      </c>
      <c r="D47" s="28">
        <v>0.44</v>
      </c>
      <c r="E47" s="28">
        <v>9.93</v>
      </c>
      <c r="F47" s="28">
        <v>8.56</v>
      </c>
      <c r="G47" s="28">
        <v>8.08</v>
      </c>
      <c r="H47" s="28">
        <v>10.23</v>
      </c>
      <c r="I47" s="28">
        <v>10.62</v>
      </c>
      <c r="J47" s="28">
        <v>10.87</v>
      </c>
      <c r="K47" s="28">
        <v>7.26</v>
      </c>
      <c r="L47" s="28">
        <v>9.5500000000000007</v>
      </c>
      <c r="M47" s="28">
        <v>9.24</v>
      </c>
      <c r="N47" s="26">
        <f>_xlfn.STDEV.P(B47:F47)</f>
        <v>48.626150824427803</v>
      </c>
      <c r="O47" s="33"/>
      <c r="Q47" s="27" t="str">
        <f>CONCATENATE(Sheet1!$A$2," ", $A$1, " ",Sheet1!$A64)</f>
        <v>5720A  S/N 9250208 BB1         50.00  kHz</v>
      </c>
    </row>
    <row r="48" spans="1:17" x14ac:dyDescent="0.3">
      <c r="A48" s="2" t="s">
        <v>18</v>
      </c>
      <c r="B48" s="12">
        <v>-117.74</v>
      </c>
      <c r="C48" s="28">
        <v>-1.17</v>
      </c>
      <c r="D48" s="28">
        <v>0.85</v>
      </c>
      <c r="E48" s="28">
        <v>6.59</v>
      </c>
      <c r="F48" s="28">
        <v>5.41</v>
      </c>
      <c r="G48" s="28">
        <v>4.87</v>
      </c>
      <c r="H48" s="28">
        <v>6.54</v>
      </c>
      <c r="I48" s="28">
        <v>5.82</v>
      </c>
      <c r="J48" s="28">
        <v>6.65</v>
      </c>
      <c r="K48" s="28">
        <v>4.1900000000000004</v>
      </c>
      <c r="L48" s="28">
        <v>5.81</v>
      </c>
      <c r="M48" s="28">
        <v>6.33</v>
      </c>
      <c r="N48" s="26">
        <f>_xlfn.STDEV.P(B48:F48)</f>
        <v>48.348217092256874</v>
      </c>
      <c r="O48" s="33"/>
      <c r="Q48" s="27" t="str">
        <f>CONCATENATE(Sheet1!$A$2," ", $A$1, " ",Sheet1!$A65)</f>
        <v>5720A  S/N 9250208 BB1        100.00  kHz</v>
      </c>
    </row>
    <row r="49" spans="1:17" x14ac:dyDescent="0.3">
      <c r="A49" s="2" t="s">
        <v>19</v>
      </c>
      <c r="B49" s="12">
        <v>-1.14E-2</v>
      </c>
      <c r="C49" s="28">
        <v>-1E-4</v>
      </c>
      <c r="D49" s="28">
        <v>0</v>
      </c>
      <c r="E49" s="28">
        <v>4.0000000000000002E-4</v>
      </c>
      <c r="F49" s="28">
        <v>2.0000000000000001E-4</v>
      </c>
      <c r="G49" s="28">
        <v>1E-4</v>
      </c>
      <c r="H49" s="28">
        <v>2.9999999999999997E-4</v>
      </c>
      <c r="I49" s="28">
        <v>2.0000000000000001E-4</v>
      </c>
      <c r="J49" s="28">
        <v>2.9999999999999997E-4</v>
      </c>
      <c r="K49" s="28">
        <v>0</v>
      </c>
      <c r="L49" s="28">
        <v>2.0000000000000001E-4</v>
      </c>
      <c r="M49" s="28">
        <v>4.0000000000000002E-4</v>
      </c>
      <c r="N49" s="25">
        <f>_xlfn.STDEV.P(B49:F49)</f>
        <v>4.6131984566025333E-3</v>
      </c>
      <c r="O49" s="33"/>
      <c r="Q49" s="27" t="str">
        <f>CONCATENATE(Sheet1!$A$2," ", $A$1, " ",Sheet1!$A66)</f>
        <v>5720A  S/N 9250208 BB1        119.99  kHz</v>
      </c>
    </row>
    <row r="50" spans="1:17" x14ac:dyDescent="0.3">
      <c r="A50" s="2" t="s">
        <v>20</v>
      </c>
      <c r="B50" s="12">
        <v>-1.1299999999999999E-2</v>
      </c>
      <c r="C50" s="28">
        <v>0</v>
      </c>
      <c r="D50" s="28">
        <v>2.0000000000000001E-4</v>
      </c>
      <c r="E50" s="28">
        <v>8.9999999999999998E-4</v>
      </c>
      <c r="F50" s="28">
        <v>-2.2000000000000001E-3</v>
      </c>
      <c r="G50" s="28">
        <v>2.9999999999999997E-4</v>
      </c>
      <c r="H50" s="28">
        <v>4.0000000000000002E-4</v>
      </c>
      <c r="I50" s="28">
        <v>5.0000000000000001E-4</v>
      </c>
      <c r="J50" s="28">
        <v>5.9999999999999995E-4</v>
      </c>
      <c r="K50" s="28">
        <v>-2.8E-3</v>
      </c>
      <c r="L50" s="28">
        <v>4.0000000000000002E-4</v>
      </c>
      <c r="M50" s="28">
        <v>4.0000000000000002E-4</v>
      </c>
      <c r="N50" s="25">
        <f>_xlfn.STDEV.P(B50:F50)</f>
        <v>4.5305187340965716E-3</v>
      </c>
      <c r="O50" s="33"/>
      <c r="Q50" s="27" t="str">
        <f>CONCATENATE(Sheet1!$A$2," ", $A$1, " ",Sheet1!$A67)</f>
        <v>5720A  S/N 9250208 BB1        0.1200  MHz</v>
      </c>
    </row>
    <row r="51" spans="1:17" x14ac:dyDescent="0.3">
      <c r="A51" s="2" t="s">
        <v>21</v>
      </c>
      <c r="B51" s="12">
        <v>-1.12E-2</v>
      </c>
      <c r="C51" s="28">
        <v>-1E-4</v>
      </c>
      <c r="D51" s="28">
        <v>0</v>
      </c>
      <c r="E51" s="28">
        <v>0</v>
      </c>
      <c r="F51" s="28">
        <v>-2.0000000000000001E-4</v>
      </c>
      <c r="G51" s="28">
        <v>-4.0000000000000002E-4</v>
      </c>
      <c r="H51" s="28">
        <v>-5.0000000000000001E-4</v>
      </c>
      <c r="I51" s="28">
        <v>-5.0000000000000001E-4</v>
      </c>
      <c r="J51" s="28">
        <v>-5.9999999999999995E-4</v>
      </c>
      <c r="K51" s="28">
        <v>-8.0000000000000004E-4</v>
      </c>
      <c r="L51" s="28">
        <v>-5.9999999999999995E-4</v>
      </c>
      <c r="M51" s="28">
        <v>-5.0000000000000001E-4</v>
      </c>
      <c r="N51" s="25">
        <f>_xlfn.STDEV.P(B51:F51)</f>
        <v>4.4506179346243593E-3</v>
      </c>
      <c r="O51" s="33"/>
      <c r="Q51" s="27" t="str">
        <f>CONCATENATE(Sheet1!$A$2," ", $A$1, " ",Sheet1!$A68)</f>
        <v>5720A  S/N 9250208 BB1        0.2000  MHz</v>
      </c>
    </row>
    <row r="52" spans="1:17" x14ac:dyDescent="0.3">
      <c r="A52" s="2" t="s">
        <v>22</v>
      </c>
      <c r="B52" s="12">
        <v>-1.1299999999999999E-2</v>
      </c>
      <c r="C52" s="28">
        <v>5.0000000000000001E-4</v>
      </c>
      <c r="D52" s="28">
        <v>1E-4</v>
      </c>
      <c r="E52" s="28">
        <v>-5.0000000000000001E-4</v>
      </c>
      <c r="F52" s="28">
        <v>-8.9999999999999998E-4</v>
      </c>
      <c r="G52" s="28">
        <v>-1.4E-3</v>
      </c>
      <c r="H52" s="28">
        <v>-1.6000000000000001E-3</v>
      </c>
      <c r="I52" s="28">
        <v>-1.6000000000000001E-3</v>
      </c>
      <c r="J52" s="28">
        <v>-1.6999999999999999E-3</v>
      </c>
      <c r="K52" s="28">
        <v>-2.2000000000000001E-3</v>
      </c>
      <c r="L52" s="28">
        <v>-1.9E-3</v>
      </c>
      <c r="M52" s="28">
        <v>-8.0000000000000004E-4</v>
      </c>
      <c r="N52" s="25">
        <f>_xlfn.STDEV.P(B52:F52)</f>
        <v>4.4660497086351373E-3</v>
      </c>
      <c r="O52" s="33"/>
      <c r="Q52" s="27" t="str">
        <f>CONCATENATE(Sheet1!$A$2," ", $A$1, " ",Sheet1!$A69)</f>
        <v>5720A  S/N 9250208 BB1        0.3000  MHz</v>
      </c>
    </row>
    <row r="53" spans="1:17" x14ac:dyDescent="0.3">
      <c r="A53" s="2" t="s">
        <v>23</v>
      </c>
      <c r="B53" s="12">
        <v>-1.11E-2</v>
      </c>
      <c r="C53" s="28">
        <v>0</v>
      </c>
      <c r="D53" s="28">
        <v>0</v>
      </c>
      <c r="E53" s="28">
        <v>-1.8E-3</v>
      </c>
      <c r="F53" s="28">
        <v>-2.3E-3</v>
      </c>
      <c r="G53" s="28">
        <v>-2.7000000000000001E-3</v>
      </c>
      <c r="H53" s="28">
        <v>-3.0999999999999999E-3</v>
      </c>
      <c r="I53" s="28">
        <v>-3.3999999999999998E-3</v>
      </c>
      <c r="J53" s="28">
        <v>-3.7000000000000002E-3</v>
      </c>
      <c r="K53" s="28">
        <v>-3.8999999999999998E-3</v>
      </c>
      <c r="L53" s="28">
        <v>-3.8999999999999998E-3</v>
      </c>
      <c r="M53" s="28">
        <v>-1.6999999999999999E-3</v>
      </c>
      <c r="N53" s="25">
        <f>_xlfn.STDEV.P(B53:F53)</f>
        <v>4.1359883945678569E-3</v>
      </c>
      <c r="O53" s="33"/>
      <c r="Q53" s="27" t="str">
        <f>CONCATENATE(Sheet1!$A$2," ", $A$1, " ",Sheet1!$A70)</f>
        <v>5720A  S/N 9250208 BB1        0.4000  MHz</v>
      </c>
    </row>
    <row r="54" spans="1:17" x14ac:dyDescent="0.3">
      <c r="A54" s="2" t="s">
        <v>24</v>
      </c>
      <c r="B54" s="12">
        <v>-1.12E-2</v>
      </c>
      <c r="C54" s="28">
        <v>1E-4</v>
      </c>
      <c r="D54" s="28">
        <v>2.0000000000000001E-4</v>
      </c>
      <c r="E54" s="28">
        <v>-2.8E-3</v>
      </c>
      <c r="F54" s="28">
        <v>-3.5000000000000001E-3</v>
      </c>
      <c r="G54" s="28">
        <v>-4.0000000000000001E-3</v>
      </c>
      <c r="H54" s="28">
        <v>-4.4999999999999997E-3</v>
      </c>
      <c r="I54" s="28">
        <v>-4.8999999999999998E-3</v>
      </c>
      <c r="J54" s="28">
        <v>-5.1000000000000004E-3</v>
      </c>
      <c r="K54" s="28">
        <v>-5.4000000000000003E-3</v>
      </c>
      <c r="L54" s="28">
        <v>-5.0000000000000001E-3</v>
      </c>
      <c r="M54" s="28">
        <v>-2.3999999999999998E-3</v>
      </c>
      <c r="N54" s="25">
        <f>_xlfn.STDEV.P(B54:F54)</f>
        <v>4.1572106032771537E-3</v>
      </c>
      <c r="O54" s="33"/>
      <c r="Q54" s="27" t="str">
        <f>CONCATENATE(Sheet1!$A$2," ", $A$1, " ",Sheet1!$A71)</f>
        <v>5720A  S/N 9250208 BB1        0.5000  MHz</v>
      </c>
    </row>
    <row r="55" spans="1:17" x14ac:dyDescent="0.3">
      <c r="A55" s="2" t="s">
        <v>25</v>
      </c>
      <c r="B55" s="12">
        <v>-1.12E-2</v>
      </c>
      <c r="C55" s="28">
        <v>1E-4</v>
      </c>
      <c r="D55" s="28">
        <v>2.0000000000000001E-4</v>
      </c>
      <c r="E55" s="28">
        <v>-4.0000000000000001E-3</v>
      </c>
      <c r="F55" s="28">
        <v>-5.0000000000000001E-3</v>
      </c>
      <c r="G55" s="28">
        <v>-5.1000000000000004E-3</v>
      </c>
      <c r="H55" s="28">
        <v>-5.7999999999999996E-3</v>
      </c>
      <c r="I55" s="28">
        <v>-6.4000000000000003E-3</v>
      </c>
      <c r="J55" s="28">
        <v>-6.6E-3</v>
      </c>
      <c r="K55" s="28">
        <v>-6.7999999999999996E-3</v>
      </c>
      <c r="L55" s="28">
        <v>-6.7000000000000002E-3</v>
      </c>
      <c r="M55" s="28">
        <v>-2.8999999999999998E-3</v>
      </c>
      <c r="N55" s="25">
        <f>_xlfn.STDEV.P(B55:F55)</f>
        <v>4.1782292900222704E-3</v>
      </c>
      <c r="O55" s="33"/>
      <c r="Q55" s="27" t="str">
        <f>CONCATENATE(Sheet1!$A$2," ", $A$1, " ",Sheet1!$A72)</f>
        <v>5720A  S/N 9250208 BB1        0.6000  MHz</v>
      </c>
    </row>
    <row r="56" spans="1:17" x14ac:dyDescent="0.3">
      <c r="A56" s="2" t="s">
        <v>26</v>
      </c>
      <c r="B56" s="12">
        <v>-1.15E-2</v>
      </c>
      <c r="C56" s="28">
        <v>5.0000000000000001E-4</v>
      </c>
      <c r="D56" s="28">
        <v>2.9999999999999997E-4</v>
      </c>
      <c r="E56" s="28">
        <v>-5.3E-3</v>
      </c>
      <c r="F56" s="28">
        <v>-6.3E-3</v>
      </c>
      <c r="G56" s="28">
        <v>-6.6E-3</v>
      </c>
      <c r="H56" s="28">
        <v>-7.1000000000000004E-3</v>
      </c>
      <c r="I56" s="28">
        <v>-7.7999999999999996E-3</v>
      </c>
      <c r="J56" s="28">
        <v>-8.2000000000000007E-3</v>
      </c>
      <c r="K56" s="28">
        <v>-8.5000000000000006E-3</v>
      </c>
      <c r="L56" s="28">
        <v>-8.3000000000000001E-3</v>
      </c>
      <c r="M56" s="28">
        <v>-3.5000000000000001E-3</v>
      </c>
      <c r="N56" s="25">
        <f>_xlfn.STDEV.P(B56:F56)</f>
        <v>4.4924826098717398E-3</v>
      </c>
      <c r="O56" s="33"/>
      <c r="Q56" s="27" t="str">
        <f>CONCATENATE(Sheet1!$A$2," ", $A$1, " ",Sheet1!$A73)</f>
        <v>5720A  S/N 9250208 BB1        0.7000  MHz</v>
      </c>
    </row>
    <row r="57" spans="1:17" x14ac:dyDescent="0.3">
      <c r="A57" s="2" t="s">
        <v>27</v>
      </c>
      <c r="B57" s="12">
        <v>-1.14E-2</v>
      </c>
      <c r="C57" s="28">
        <v>2.9999999999999997E-4</v>
      </c>
      <c r="D57" s="28">
        <v>4.0000000000000002E-4</v>
      </c>
      <c r="E57" s="28">
        <v>-7.1999999999999998E-3</v>
      </c>
      <c r="F57" s="28">
        <v>-8.3999999999999995E-3</v>
      </c>
      <c r="G57" s="28">
        <v>-8.0999999999999996E-3</v>
      </c>
      <c r="H57" s="28">
        <v>-8.8000000000000005E-3</v>
      </c>
      <c r="I57" s="28">
        <v>-9.7999999999999997E-3</v>
      </c>
      <c r="J57" s="28">
        <v>-1.0500000000000001E-2</v>
      </c>
      <c r="K57" s="28">
        <v>-1.04E-2</v>
      </c>
      <c r="L57" s="28">
        <v>-1.03E-2</v>
      </c>
      <c r="M57" s="28">
        <v>-4.4999999999999997E-3</v>
      </c>
      <c r="N57" s="25">
        <f>_xlfn.STDEV.P(B57:F57)</f>
        <v>4.7806275738651724E-3</v>
      </c>
      <c r="O57" s="33"/>
      <c r="Q57" s="27" t="str">
        <f>CONCATENATE(Sheet1!$A$2," ", $A$1, " ",Sheet1!$A74)</f>
        <v>5720A  S/N 9250208 BB1        0.8000  MHz</v>
      </c>
    </row>
    <row r="58" spans="1:17" x14ac:dyDescent="0.3">
      <c r="A58" s="2" t="s">
        <v>28</v>
      </c>
      <c r="B58" s="12">
        <v>-1.17E-2</v>
      </c>
      <c r="C58" s="28">
        <v>1E-4</v>
      </c>
      <c r="D58" s="28">
        <v>2.9999999999999997E-4</v>
      </c>
      <c r="E58" s="28">
        <v>-9.4000000000000004E-3</v>
      </c>
      <c r="F58" s="28">
        <v>-1.0699999999999999E-2</v>
      </c>
      <c r="G58" s="28">
        <v>-9.9000000000000008E-3</v>
      </c>
      <c r="H58" s="28">
        <v>-1.09E-2</v>
      </c>
      <c r="I58" s="28">
        <v>-1.24E-2</v>
      </c>
      <c r="J58" s="28">
        <v>-1.2800000000000001E-2</v>
      </c>
      <c r="K58" s="28">
        <v>-1.2800000000000001E-2</v>
      </c>
      <c r="L58" s="28">
        <v>-1.2699999999999999E-2</v>
      </c>
      <c r="M58" s="28">
        <v>-5.1999999999999998E-3</v>
      </c>
      <c r="N58" s="25">
        <f>_xlfn.STDEV.P(B58:F58)</f>
        <v>5.3413107005677914E-3</v>
      </c>
      <c r="O58" s="33"/>
      <c r="Q58" s="27" t="str">
        <f>CONCATENATE(Sheet1!$A$2," ", $A$1, " ",Sheet1!$A75)</f>
        <v>5720A  S/N 9250208 BB1        0.9000  MHz</v>
      </c>
    </row>
    <row r="59" spans="1:17" x14ac:dyDescent="0.3">
      <c r="A59" s="2" t="s">
        <v>29</v>
      </c>
      <c r="B59" s="12">
        <v>-1.49E-2</v>
      </c>
      <c r="C59" s="28">
        <v>2.9999999999999997E-4</v>
      </c>
      <c r="D59" s="28">
        <v>5.0000000000000001E-4</v>
      </c>
      <c r="E59" s="28">
        <v>-1.1299999999999999E-2</v>
      </c>
      <c r="F59" s="28">
        <v>-1.34E-2</v>
      </c>
      <c r="G59" s="28">
        <v>-1.2E-2</v>
      </c>
      <c r="H59" s="28">
        <v>-9.7000000000000003E-3</v>
      </c>
      <c r="I59" s="28">
        <v>-1.2E-2</v>
      </c>
      <c r="J59" s="28">
        <v>-1.2999999999999999E-2</v>
      </c>
      <c r="K59" s="28">
        <v>-1.24E-2</v>
      </c>
      <c r="L59" s="28">
        <v>-1.24E-2</v>
      </c>
      <c r="M59" s="28">
        <v>-3.2000000000000002E-3</v>
      </c>
      <c r="N59" s="25">
        <f>_xlfn.STDEV.P(B59:F59)</f>
        <v>6.7603550202633596E-3</v>
      </c>
      <c r="O59" s="33"/>
      <c r="Q59" s="27" t="str">
        <f>CONCATENATE(Sheet1!$A$2," ", $A$1, " ",Sheet1!$A76)</f>
        <v>5720A  S/N 9250208 BB1        1.0000  MHz</v>
      </c>
    </row>
    <row r="60" spans="1:17" x14ac:dyDescent="0.3">
      <c r="A60" s="2" t="s">
        <v>30</v>
      </c>
      <c r="B60" s="12">
        <v>-1.09E-2</v>
      </c>
      <c r="C60" s="28">
        <v>-1.9E-3</v>
      </c>
      <c r="D60" s="28">
        <v>-8.0000000000000004E-4</v>
      </c>
      <c r="E60" s="28">
        <v>-1.61E-2</v>
      </c>
      <c r="F60" s="28">
        <v>-1.8599999999999998E-2</v>
      </c>
      <c r="G60" s="28">
        <v>-1.4200000000000001E-2</v>
      </c>
      <c r="H60" s="28">
        <v>-1.5100000000000001E-2</v>
      </c>
      <c r="I60" s="28">
        <v>-1.7999999999999999E-2</v>
      </c>
      <c r="J60" s="28">
        <v>-1.9599999999999999E-2</v>
      </c>
      <c r="K60" s="28">
        <v>-1.8200000000000001E-2</v>
      </c>
      <c r="L60" s="28">
        <v>-1.8599999999999998E-2</v>
      </c>
      <c r="M60" s="28">
        <v>-8.2000000000000007E-3</v>
      </c>
      <c r="N60" s="25">
        <f>_xlfn.STDEV.P(B60:F60)</f>
        <v>7.2339753939310563E-3</v>
      </c>
      <c r="O60" s="33"/>
      <c r="Q60" s="27" t="str">
        <f>CONCATENATE(Sheet1!$A$2," ", $A$1, " ",Sheet1!$A77)</f>
        <v>5720A  S/N 9250208 BB1        1.1000  MHz</v>
      </c>
    </row>
    <row r="61" spans="1:17" x14ac:dyDescent="0.3">
      <c r="A61" s="2" t="s">
        <v>31</v>
      </c>
      <c r="B61" s="12">
        <v>-4.7000000000000002E-3</v>
      </c>
      <c r="C61" s="28">
        <v>-1.2999999999999999E-3</v>
      </c>
      <c r="D61" s="28">
        <v>4.0000000000000002E-4</v>
      </c>
      <c r="E61" s="28">
        <v>-3.04E-2</v>
      </c>
      <c r="F61" s="28">
        <v>-3.5700000000000003E-2</v>
      </c>
      <c r="G61" s="28">
        <v>-2.53E-2</v>
      </c>
      <c r="H61" s="28">
        <v>-2.3900000000000001E-2</v>
      </c>
      <c r="I61" s="28">
        <v>-3.3500000000000002E-2</v>
      </c>
      <c r="J61" s="28">
        <v>-3.6400000000000002E-2</v>
      </c>
      <c r="K61" s="28">
        <v>-3.2399999999999998E-2</v>
      </c>
      <c r="L61" s="28">
        <v>-3.3799999999999997E-2</v>
      </c>
      <c r="M61" s="28">
        <v>-1.0699999999999999E-2</v>
      </c>
      <c r="N61" s="25">
        <f>_xlfn.STDEV.P(B61:F61)</f>
        <v>1.5455820909935518E-2</v>
      </c>
      <c r="O61" s="33"/>
      <c r="Q61" s="27" t="str">
        <f>CONCATENATE(Sheet1!$A$2," ", $A$1, " ",Sheet1!$A78)</f>
        <v>5720A  S/N 9250208 BB1        1.1999  MHz</v>
      </c>
    </row>
    <row r="62" spans="1:17" x14ac:dyDescent="0.3">
      <c r="A62" s="2" t="s">
        <v>44</v>
      </c>
      <c r="B62" s="12">
        <v>-114.68</v>
      </c>
      <c r="C62" s="28">
        <v>-1.88</v>
      </c>
      <c r="D62" s="28">
        <v>-0.06</v>
      </c>
      <c r="E62" s="28">
        <v>2.21</v>
      </c>
      <c r="F62" s="28">
        <v>1.03</v>
      </c>
      <c r="G62" s="28">
        <v>1.0900000000000001</v>
      </c>
      <c r="H62" s="28">
        <v>2.31</v>
      </c>
      <c r="I62" s="28">
        <v>0.43</v>
      </c>
      <c r="J62" s="28">
        <v>0.4</v>
      </c>
      <c r="K62" s="28">
        <v>0.23</v>
      </c>
      <c r="L62" s="28">
        <v>1.7</v>
      </c>
      <c r="M62" s="28">
        <v>-0.55000000000000004</v>
      </c>
      <c r="N62" s="26">
        <f>_xlfn.STDEV.P(B62:F62)</f>
        <v>46.021691668168828</v>
      </c>
      <c r="O62" s="33"/>
      <c r="Q62" s="27" t="str">
        <f>CONCATENATE(Sheet1!$A$2," ", $A$1, " ",Sheet1!$A79)</f>
        <v xml:space="preserve">5720A  S/N 9250208 BB1  2.2V      FS     </v>
      </c>
    </row>
    <row r="63" spans="1:17" x14ac:dyDescent="0.3">
      <c r="A63" s="2" t="s">
        <v>16</v>
      </c>
      <c r="B63" s="12">
        <v>-114.12</v>
      </c>
      <c r="C63" s="28">
        <v>-0.31</v>
      </c>
      <c r="D63" s="28">
        <v>1.22</v>
      </c>
      <c r="E63" s="28">
        <v>3.13</v>
      </c>
      <c r="F63" s="28">
        <v>1.1100000000000001</v>
      </c>
      <c r="G63" s="28">
        <v>0.89</v>
      </c>
      <c r="H63" s="28">
        <v>2.5099999999999998</v>
      </c>
      <c r="I63" s="28">
        <v>-0.86</v>
      </c>
      <c r="J63" s="28">
        <v>-0.94</v>
      </c>
      <c r="K63" s="28">
        <v>0.7</v>
      </c>
      <c r="L63" s="28">
        <v>1.5</v>
      </c>
      <c r="M63" s="28">
        <v>-0.63</v>
      </c>
      <c r="N63" s="26">
        <f>_xlfn.STDEV.P(B63:F63)</f>
        <v>46.175958506564861</v>
      </c>
      <c r="O63" s="33"/>
      <c r="Q63" s="27" t="str">
        <f>CONCATENATE(Sheet1!$A$2," ", $A$1, " ",Sheet1!$A80)</f>
        <v>5720A  S/N 9250208 BB1         20.00  kHz</v>
      </c>
    </row>
    <row r="64" spans="1:17" x14ac:dyDescent="0.3">
      <c r="A64" s="2" t="s">
        <v>17</v>
      </c>
      <c r="B64" s="12">
        <v>-113.86</v>
      </c>
      <c r="C64" s="28">
        <v>-3.85</v>
      </c>
      <c r="D64" s="28">
        <v>-1.72</v>
      </c>
      <c r="E64" s="28">
        <v>-0.48</v>
      </c>
      <c r="F64" s="28">
        <v>-0.46</v>
      </c>
      <c r="G64" s="28">
        <v>-1.19</v>
      </c>
      <c r="H64" s="28">
        <v>-2.48</v>
      </c>
      <c r="I64" s="28">
        <v>-2.2400000000000002</v>
      </c>
      <c r="J64" s="28">
        <v>-3.77</v>
      </c>
      <c r="K64" s="28">
        <v>-3.8</v>
      </c>
      <c r="L64" s="28">
        <v>-2.72</v>
      </c>
      <c r="M64" s="28">
        <v>-3.18</v>
      </c>
      <c r="N64" s="26">
        <f>_xlfn.STDEV.P(B64:F64)</f>
        <v>44.909988020483816</v>
      </c>
      <c r="O64" s="33"/>
      <c r="Q64" s="27" t="str">
        <f>CONCATENATE(Sheet1!$A$2," ", $A$1, " ",Sheet1!$A81)</f>
        <v>5720A  S/N 9250208 BB1         50.00  kHz</v>
      </c>
    </row>
    <row r="65" spans="1:17" x14ac:dyDescent="0.3">
      <c r="A65" s="2" t="s">
        <v>18</v>
      </c>
      <c r="B65" s="12">
        <v>-111.65</v>
      </c>
      <c r="C65" s="28">
        <v>-1.36</v>
      </c>
      <c r="D65" s="28">
        <v>-2.4</v>
      </c>
      <c r="E65" s="28">
        <v>-3.24</v>
      </c>
      <c r="F65" s="28">
        <v>-5.2</v>
      </c>
      <c r="G65" s="28">
        <v>-5.27</v>
      </c>
      <c r="H65" s="28">
        <v>-6.39</v>
      </c>
      <c r="I65" s="28">
        <v>-10.029999999999999</v>
      </c>
      <c r="J65" s="28">
        <v>-10.61</v>
      </c>
      <c r="K65" s="28">
        <v>-9.44</v>
      </c>
      <c r="L65" s="28">
        <v>-7.45</v>
      </c>
      <c r="M65" s="28">
        <v>-8.0299999999999994</v>
      </c>
      <c r="N65" s="26">
        <f>_xlfn.STDEV.P(B65:F65)</f>
        <v>43.458267797969128</v>
      </c>
      <c r="O65" s="33"/>
      <c r="Q65" s="27" t="str">
        <f>CONCATENATE(Sheet1!$A$2," ", $A$1, " ",Sheet1!$A82)</f>
        <v>5720A  S/N 9250208 BB1        100.00  kHz</v>
      </c>
    </row>
    <row r="66" spans="1:17" x14ac:dyDescent="0.3">
      <c r="A66" s="2" t="s">
        <v>19</v>
      </c>
      <c r="B66" s="12">
        <v>-109.36</v>
      </c>
      <c r="C66" s="28">
        <v>-4.41</v>
      </c>
      <c r="D66" s="28">
        <v>-3.43</v>
      </c>
      <c r="E66" s="28">
        <v>-6.26</v>
      </c>
      <c r="F66" s="28">
        <v>-7.96</v>
      </c>
      <c r="G66" s="28">
        <v>-10.02</v>
      </c>
      <c r="H66" s="28">
        <v>-12.49</v>
      </c>
      <c r="I66" s="28">
        <v>-14.68</v>
      </c>
      <c r="J66" s="28">
        <v>-14.27</v>
      </c>
      <c r="K66" s="28">
        <v>-13.65</v>
      </c>
      <c r="L66" s="28">
        <v>-11.94</v>
      </c>
      <c r="M66" s="28">
        <v>-12.82</v>
      </c>
      <c r="N66" s="26">
        <f>_xlfn.STDEV.P(B66:F66)</f>
        <v>41.567122873732792</v>
      </c>
      <c r="O66" s="33"/>
      <c r="Q66" s="27" t="str">
        <f>CONCATENATE(Sheet1!$A$2," ", $A$1, " ",Sheet1!$A83)</f>
        <v>5720A  S/N 9250208 BB1        119.99  kHz</v>
      </c>
    </row>
    <row r="67" spans="1:17" x14ac:dyDescent="0.3">
      <c r="A67" s="2" t="s">
        <v>20</v>
      </c>
      <c r="B67" s="12">
        <v>-109.66</v>
      </c>
      <c r="C67" s="28">
        <v>-2.09</v>
      </c>
      <c r="D67" s="28">
        <v>-1.66</v>
      </c>
      <c r="E67" s="28">
        <v>-29.98</v>
      </c>
      <c r="F67" s="28">
        <v>-30.96</v>
      </c>
      <c r="G67" s="28">
        <v>-34.04</v>
      </c>
      <c r="H67" s="28">
        <v>-5.55</v>
      </c>
      <c r="I67" s="28">
        <v>-36.93</v>
      </c>
      <c r="J67" s="28">
        <v>-35.67</v>
      </c>
      <c r="K67" s="28">
        <v>-35.28</v>
      </c>
      <c r="L67" s="28">
        <v>-33.86</v>
      </c>
      <c r="M67" s="28">
        <v>-8.65</v>
      </c>
      <c r="N67" s="26">
        <f>_xlfn.STDEV.P(B67:F67)</f>
        <v>39.522593032340382</v>
      </c>
      <c r="O67" s="33"/>
      <c r="Q67" s="27" t="str">
        <f>CONCATENATE(Sheet1!$A$2," ", $A$1, " ",Sheet1!$A84)</f>
        <v>5720A  S/N 9250208 BB1        0.1200  MHz</v>
      </c>
    </row>
    <row r="68" spans="1:17" x14ac:dyDescent="0.3">
      <c r="A68" s="2" t="s">
        <v>21</v>
      </c>
      <c r="B68" s="12">
        <v>-108.77</v>
      </c>
      <c r="C68" s="28">
        <v>-0.08</v>
      </c>
      <c r="D68" s="28">
        <v>0.47</v>
      </c>
      <c r="E68" s="28">
        <v>-4.6100000000000003</v>
      </c>
      <c r="F68" s="28">
        <v>-5.3</v>
      </c>
      <c r="G68" s="28">
        <v>-9.52</v>
      </c>
      <c r="H68" s="28">
        <v>-11.08</v>
      </c>
      <c r="I68" s="28">
        <v>-12.82</v>
      </c>
      <c r="J68" s="28">
        <v>-13.35</v>
      </c>
      <c r="K68" s="28">
        <v>-13.04</v>
      </c>
      <c r="L68" s="28">
        <v>-13.19</v>
      </c>
      <c r="M68" s="28">
        <v>-13.33</v>
      </c>
      <c r="N68" s="26">
        <f>_xlfn.STDEV.P(B68:F68)</f>
        <v>42.619191639448069</v>
      </c>
      <c r="O68" s="33"/>
      <c r="Q68" s="27" t="str">
        <f>CONCATENATE(Sheet1!$A$2," ", $A$1, " ",Sheet1!$A85)</f>
        <v>5720A  S/N 9250208 BB1        0.2000  MHz</v>
      </c>
    </row>
    <row r="69" spans="1:17" x14ac:dyDescent="0.3">
      <c r="A69" s="2" t="s">
        <v>22</v>
      </c>
      <c r="B69" s="12">
        <v>-108.18</v>
      </c>
      <c r="C69" s="28">
        <v>-2.44</v>
      </c>
      <c r="D69" s="28">
        <v>-1.54</v>
      </c>
      <c r="E69" s="28">
        <v>-11.82</v>
      </c>
      <c r="F69" s="28">
        <v>-15.16</v>
      </c>
      <c r="G69" s="28">
        <v>-20.91</v>
      </c>
      <c r="H69" s="28">
        <v>-23.61</v>
      </c>
      <c r="I69" s="28">
        <v>-27.33</v>
      </c>
      <c r="J69" s="28">
        <v>-27.96</v>
      </c>
      <c r="K69" s="28">
        <v>-28.75</v>
      </c>
      <c r="L69" s="28">
        <v>-26.05</v>
      </c>
      <c r="M69" s="28">
        <v>-20.96</v>
      </c>
      <c r="N69" s="26">
        <f>_xlfn.STDEV.P(B69:F69)</f>
        <v>40.518607281099882</v>
      </c>
      <c r="O69" s="33"/>
      <c r="Q69" s="27" t="str">
        <f>CONCATENATE(Sheet1!$A$2," ", $A$1, " ",Sheet1!$A86)</f>
        <v>5720A  S/N 9250208 BB1        0.3000  MHz</v>
      </c>
    </row>
    <row r="70" spans="1:17" x14ac:dyDescent="0.3">
      <c r="A70" s="2" t="s">
        <v>23</v>
      </c>
      <c r="B70" s="12">
        <v>-1.0500000000000001E-2</v>
      </c>
      <c r="C70" s="28">
        <v>-2.0000000000000001E-4</v>
      </c>
      <c r="D70" s="28">
        <v>-2.9999999999999997E-4</v>
      </c>
      <c r="E70" s="28">
        <v>-2.3E-3</v>
      </c>
      <c r="F70" s="28">
        <v>-2.5999999999999999E-3</v>
      </c>
      <c r="G70" s="28">
        <v>-3.5000000000000001E-3</v>
      </c>
      <c r="H70" s="28">
        <v>-4.1000000000000003E-3</v>
      </c>
      <c r="I70" s="28">
        <v>-4.4999999999999997E-3</v>
      </c>
      <c r="J70" s="28">
        <v>-4.4999999999999997E-3</v>
      </c>
      <c r="K70" s="28">
        <v>-4.5999999999999999E-3</v>
      </c>
      <c r="L70" s="28">
        <v>-4.5999999999999999E-3</v>
      </c>
      <c r="M70" s="28">
        <v>-3.3999999999999998E-3</v>
      </c>
      <c r="N70" s="25">
        <f>_xlfn.STDEV.P(B70:F70)</f>
        <v>3.7912530909977506E-3</v>
      </c>
      <c r="O70" s="33"/>
      <c r="Q70" s="27" t="str">
        <f>CONCATENATE(Sheet1!$A$2," ", $A$1, " ",Sheet1!$A87)</f>
        <v>5720A  S/N 9250208 BB1        0.4000  MHz</v>
      </c>
    </row>
    <row r="71" spans="1:17" x14ac:dyDescent="0.3">
      <c r="A71" s="2" t="s">
        <v>24</v>
      </c>
      <c r="B71" s="12">
        <v>-1.0500000000000001E-2</v>
      </c>
      <c r="C71" s="28">
        <v>0</v>
      </c>
      <c r="D71" s="28">
        <v>-1E-4</v>
      </c>
      <c r="E71" s="28">
        <v>-3.3999999999999998E-3</v>
      </c>
      <c r="F71" s="28">
        <v>-3.8E-3</v>
      </c>
      <c r="G71" s="28">
        <v>-4.5999999999999999E-3</v>
      </c>
      <c r="H71" s="28">
        <v>-5.3E-3</v>
      </c>
      <c r="I71" s="28">
        <v>-5.8999999999999999E-3</v>
      </c>
      <c r="J71" s="28">
        <v>-6.0000000000000001E-3</v>
      </c>
      <c r="K71" s="28">
        <v>-6.3E-3</v>
      </c>
      <c r="L71" s="28">
        <v>-5.8999999999999999E-3</v>
      </c>
      <c r="M71" s="28">
        <v>-4.0000000000000001E-3</v>
      </c>
      <c r="N71" s="25">
        <f>_xlfn.STDEV.P(B71:F71)</f>
        <v>3.8181670995387305E-3</v>
      </c>
      <c r="O71" s="33"/>
      <c r="Q71" s="27" t="str">
        <f>CONCATENATE(Sheet1!$A$2," ", $A$1, " ",Sheet1!$A88)</f>
        <v>5720A  S/N 9250208 BB1        0.5000  MHz</v>
      </c>
    </row>
    <row r="72" spans="1:17" x14ac:dyDescent="0.3">
      <c r="A72" s="2" t="s">
        <v>25</v>
      </c>
      <c r="B72" s="12">
        <v>-1.04E-2</v>
      </c>
      <c r="C72" s="28">
        <v>2.0000000000000001E-4</v>
      </c>
      <c r="D72" s="28">
        <v>2.0000000000000001E-4</v>
      </c>
      <c r="E72" s="28">
        <v>-4.1999999999999997E-3</v>
      </c>
      <c r="F72" s="28">
        <v>-4.7999999999999996E-3</v>
      </c>
      <c r="G72" s="28">
        <v>-6.1000000000000004E-3</v>
      </c>
      <c r="H72" s="28">
        <v>-6.8999999999999999E-3</v>
      </c>
      <c r="I72" s="28">
        <v>-7.6E-3</v>
      </c>
      <c r="J72" s="28">
        <v>-8.0000000000000002E-3</v>
      </c>
      <c r="K72" s="28">
        <v>-7.7999999999999996E-3</v>
      </c>
      <c r="L72" s="28">
        <v>-7.7000000000000002E-3</v>
      </c>
      <c r="M72" s="28">
        <v>-5.0000000000000001E-3</v>
      </c>
      <c r="N72" s="25">
        <f>_xlfn.STDEV.P(B72:F72)</f>
        <v>3.9171418151504305E-3</v>
      </c>
      <c r="O72" s="33"/>
      <c r="Q72" s="27" t="str">
        <f>CONCATENATE(Sheet1!$A$2," ", $A$1, " ",Sheet1!$A89)</f>
        <v>5720A  S/N 9250208 BB1        0.6000  MHz</v>
      </c>
    </row>
    <row r="73" spans="1:17" x14ac:dyDescent="0.3">
      <c r="A73" s="2" t="s">
        <v>26</v>
      </c>
      <c r="B73" s="12">
        <v>-1.0200000000000001E-2</v>
      </c>
      <c r="C73" s="28">
        <v>2.0000000000000001E-4</v>
      </c>
      <c r="D73" s="28">
        <v>0</v>
      </c>
      <c r="E73" s="28">
        <v>-5.7000000000000002E-3</v>
      </c>
      <c r="F73" s="28">
        <v>-6.6E-3</v>
      </c>
      <c r="G73" s="28">
        <v>-7.6E-3</v>
      </c>
      <c r="H73" s="28">
        <v>-8.6E-3</v>
      </c>
      <c r="I73" s="28">
        <v>-9.4999999999999998E-3</v>
      </c>
      <c r="J73" s="28">
        <v>-9.9000000000000008E-3</v>
      </c>
      <c r="K73" s="28">
        <v>-9.9000000000000008E-3</v>
      </c>
      <c r="L73" s="28">
        <v>-9.7000000000000003E-3</v>
      </c>
      <c r="M73" s="28">
        <v>-6.1999999999999998E-3</v>
      </c>
      <c r="N73" s="25">
        <f>_xlfn.STDEV.P(B73:F73)</f>
        <v>4.0167648674026219E-3</v>
      </c>
      <c r="O73" s="33"/>
      <c r="Q73" s="27" t="str">
        <f>CONCATENATE(Sheet1!$A$2," ", $A$1, " ",Sheet1!$A90)</f>
        <v>5720A  S/N 9250208 BB1        0.7000  MHz</v>
      </c>
    </row>
    <row r="74" spans="1:17" x14ac:dyDescent="0.3">
      <c r="A74" s="2" t="s">
        <v>27</v>
      </c>
      <c r="B74" s="12">
        <v>-0.01</v>
      </c>
      <c r="C74" s="28">
        <v>1E-4</v>
      </c>
      <c r="D74" s="28">
        <v>-2.0000000000000001E-4</v>
      </c>
      <c r="E74" s="28">
        <v>-7.6E-3</v>
      </c>
      <c r="F74" s="28">
        <v>-8.5000000000000006E-3</v>
      </c>
      <c r="G74" s="28">
        <v>-9.5999999999999992E-3</v>
      </c>
      <c r="H74" s="28">
        <v>-1.0800000000000001E-2</v>
      </c>
      <c r="I74" s="28">
        <v>-1.2E-2</v>
      </c>
      <c r="J74" s="28">
        <v>-1.26E-2</v>
      </c>
      <c r="K74" s="28">
        <v>-1.24E-2</v>
      </c>
      <c r="L74" s="28">
        <v>-1.23E-2</v>
      </c>
      <c r="M74" s="28">
        <v>-7.6E-3</v>
      </c>
      <c r="N74" s="25">
        <f>_xlfn.STDEV.P(B74:F74)</f>
        <v>4.3074818629914163E-3</v>
      </c>
      <c r="O74" s="33"/>
      <c r="Q74" s="27" t="str">
        <f>CONCATENATE(Sheet1!$A$2," ", $A$1, " ",Sheet1!$A91)</f>
        <v>5720A  S/N 9250208 BB1        0.8000  MHz</v>
      </c>
    </row>
    <row r="75" spans="1:17" x14ac:dyDescent="0.3">
      <c r="A75" s="2" t="s">
        <v>28</v>
      </c>
      <c r="B75" s="12">
        <v>-0.01</v>
      </c>
      <c r="C75" s="28">
        <v>2.0000000000000001E-4</v>
      </c>
      <c r="D75" s="28">
        <v>0</v>
      </c>
      <c r="E75" s="28">
        <v>-9.1999999999999998E-3</v>
      </c>
      <c r="F75" s="28">
        <v>-1.0500000000000001E-2</v>
      </c>
      <c r="G75" s="28">
        <v>-1.18E-2</v>
      </c>
      <c r="H75" s="28">
        <v>-1.3100000000000001E-2</v>
      </c>
      <c r="I75" s="28">
        <v>-1.4500000000000001E-2</v>
      </c>
      <c r="J75" s="28">
        <v>-1.5100000000000001E-2</v>
      </c>
      <c r="K75" s="28">
        <v>-1.5100000000000001E-2</v>
      </c>
      <c r="L75" s="28">
        <v>-1.4800000000000001E-2</v>
      </c>
      <c r="M75" s="28">
        <v>-8.9999999999999993E-3</v>
      </c>
      <c r="N75" s="25">
        <f>_xlfn.STDEV.P(B75:F75)</f>
        <v>4.9169095985181592E-3</v>
      </c>
      <c r="O75" s="33"/>
      <c r="Q75" s="27" t="str">
        <f>CONCATENATE(Sheet1!$A$2," ", $A$1, " ",Sheet1!$A92)</f>
        <v>5720A  S/N 9250208 BB1        0.9000  MHz</v>
      </c>
    </row>
    <row r="76" spans="1:17" x14ac:dyDescent="0.3">
      <c r="A76" s="2" t="s">
        <v>29</v>
      </c>
      <c r="B76" s="12">
        <v>-9.4999999999999998E-3</v>
      </c>
      <c r="C76" s="28">
        <v>5.9999999999999995E-4</v>
      </c>
      <c r="D76" s="28">
        <v>5.0000000000000001E-4</v>
      </c>
      <c r="E76" s="28">
        <v>-1.18E-2</v>
      </c>
      <c r="F76" s="28">
        <v>-1.2800000000000001E-2</v>
      </c>
      <c r="G76" s="28">
        <v>-1.4200000000000001E-2</v>
      </c>
      <c r="H76" s="28">
        <v>-1.5900000000000001E-2</v>
      </c>
      <c r="I76" s="28">
        <v>-1.72E-2</v>
      </c>
      <c r="J76" s="28">
        <v>-1.8599999999999998E-2</v>
      </c>
      <c r="K76" s="28">
        <v>-1.83E-2</v>
      </c>
      <c r="L76" s="28">
        <v>-1.77E-2</v>
      </c>
      <c r="M76" s="28">
        <v>-1.06E-2</v>
      </c>
      <c r="N76" s="25">
        <f>_xlfn.STDEV.P(B76:F76)</f>
        <v>5.9353180201232687E-3</v>
      </c>
      <c r="O76" s="33"/>
      <c r="Q76" s="27" t="str">
        <f>CONCATENATE(Sheet1!$A$2," ", $A$1, " ",Sheet1!$A93)</f>
        <v>5720A  S/N 9250208 BB1        1.0000  MHz</v>
      </c>
    </row>
    <row r="77" spans="1:17" x14ac:dyDescent="0.3">
      <c r="A77" s="2" t="s">
        <v>30</v>
      </c>
      <c r="B77" s="12">
        <v>-9.5999999999999992E-3</v>
      </c>
      <c r="C77" s="28">
        <v>-8.0000000000000004E-4</v>
      </c>
      <c r="D77" s="28">
        <v>-8.9999999999999998E-4</v>
      </c>
      <c r="E77" s="28">
        <v>-1.41E-2</v>
      </c>
      <c r="F77" s="28">
        <v>-1.61E-2</v>
      </c>
      <c r="G77" s="28">
        <v>-1.55E-2</v>
      </c>
      <c r="H77" s="28">
        <v>-1.67E-2</v>
      </c>
      <c r="I77" s="28">
        <v>-1.9300000000000001E-2</v>
      </c>
      <c r="J77" s="28">
        <v>-2.1000000000000001E-2</v>
      </c>
      <c r="K77" s="28">
        <v>-2.0199999999999999E-2</v>
      </c>
      <c r="L77" s="28">
        <v>-1.9599999999999999E-2</v>
      </c>
      <c r="M77" s="28">
        <v>-1.2E-2</v>
      </c>
      <c r="N77" s="25">
        <f>_xlfn.STDEV.P(B77:F77)</f>
        <v>6.4370800833918494E-3</v>
      </c>
      <c r="O77" s="33"/>
      <c r="Q77" s="27" t="str">
        <f>CONCATENATE(Sheet1!$A$2," ", $A$1, " ",Sheet1!$A94)</f>
        <v>5720A  S/N 9250208 BB1        1.1000  MHz</v>
      </c>
    </row>
    <row r="78" spans="1:17" x14ac:dyDescent="0.3">
      <c r="A78" s="2" t="s">
        <v>31</v>
      </c>
      <c r="B78" s="12">
        <v>-8.8999999999999999E-3</v>
      </c>
      <c r="C78" s="28">
        <v>-8.9999999999999998E-4</v>
      </c>
      <c r="D78" s="28">
        <v>-5.9999999999999995E-4</v>
      </c>
      <c r="E78" s="28">
        <v>-2.24E-2</v>
      </c>
      <c r="F78" s="28">
        <v>-2.58E-2</v>
      </c>
      <c r="G78" s="28">
        <v>-2.46E-2</v>
      </c>
      <c r="H78" s="28">
        <v>-2.69E-2</v>
      </c>
      <c r="I78" s="28">
        <v>-3.1099999999999999E-2</v>
      </c>
      <c r="J78" s="28">
        <v>-3.3500000000000002E-2</v>
      </c>
      <c r="K78" s="28">
        <v>-3.2300000000000002E-2</v>
      </c>
      <c r="L78" s="28">
        <v>-3.1800000000000002E-2</v>
      </c>
      <c r="M78" s="28">
        <v>-1.8100000000000002E-2</v>
      </c>
      <c r="N78" s="25">
        <f>_xlfn.STDEV.P(B78:F78)</f>
        <v>1.0592336852649657E-2</v>
      </c>
      <c r="O78" s="33"/>
      <c r="Q78" s="27" t="str">
        <f>CONCATENATE(Sheet1!$A$2," ", $A$1, " ",Sheet1!$A95)</f>
        <v>5720A  S/N 9250208 BB1        1.1999  MHz</v>
      </c>
    </row>
    <row r="79" spans="1:17" x14ac:dyDescent="0.3">
      <c r="A79" s="2" t="s">
        <v>33</v>
      </c>
      <c r="B79" s="12">
        <v>1.86</v>
      </c>
      <c r="C79" s="28">
        <v>-0.61</v>
      </c>
      <c r="D79" s="28">
        <v>-0.7</v>
      </c>
      <c r="E79" s="28">
        <v>0.89</v>
      </c>
      <c r="F79" s="28">
        <v>0.4</v>
      </c>
      <c r="G79" s="28">
        <v>0.21</v>
      </c>
      <c r="H79" s="28">
        <v>0.81</v>
      </c>
      <c r="I79" s="28">
        <v>0.7</v>
      </c>
      <c r="J79" s="28">
        <v>0.4</v>
      </c>
      <c r="K79" s="28">
        <v>0.67</v>
      </c>
      <c r="L79" s="28">
        <v>1.38</v>
      </c>
      <c r="M79" s="28">
        <v>-1.06</v>
      </c>
      <c r="N79" s="26">
        <f>_xlfn.STDEV.P(B79:F79)</f>
        <v>0.95882010825806119</v>
      </c>
      <c r="O79" s="33"/>
      <c r="Q79" s="27" t="str">
        <f>CONCATENATE(Sheet1!$A$2," ", $A$1, " ",Sheet1!$A96)</f>
        <v xml:space="preserve">5720A  S/N 9250208 BB1   22V      FS     </v>
      </c>
    </row>
    <row r="80" spans="1:17" x14ac:dyDescent="0.3">
      <c r="A80" s="2" t="s">
        <v>16</v>
      </c>
      <c r="B80" s="12">
        <v>2.41</v>
      </c>
      <c r="C80" s="28">
        <v>0.96</v>
      </c>
      <c r="D80" s="28">
        <v>0.57999999999999996</v>
      </c>
      <c r="E80" s="28">
        <v>1.82</v>
      </c>
      <c r="F80" s="28">
        <v>0.48</v>
      </c>
      <c r="G80" s="28">
        <v>0.02</v>
      </c>
      <c r="H80" s="28">
        <v>1</v>
      </c>
      <c r="I80" s="28">
        <v>-0.59</v>
      </c>
      <c r="J80" s="28">
        <v>-0.93</v>
      </c>
      <c r="K80" s="28">
        <v>1.1499999999999999</v>
      </c>
      <c r="L80" s="28">
        <v>1.19</v>
      </c>
      <c r="M80" s="28">
        <v>-1.1399999999999999</v>
      </c>
      <c r="N80" s="26">
        <f>_xlfn.STDEV.P(B80:F80)</f>
        <v>0.74785025239014258</v>
      </c>
      <c r="O80" s="33"/>
      <c r="Q80" s="27" t="str">
        <f>CONCATENATE(Sheet1!$A$2," ", $A$1, " ",Sheet1!$A97)</f>
        <v>5720A  S/N 9250208 BB1         20.00  kHz</v>
      </c>
    </row>
    <row r="81" spans="1:17" x14ac:dyDescent="0.3">
      <c r="A81" s="2" t="s">
        <v>17</v>
      </c>
      <c r="B81" s="12">
        <v>2.74</v>
      </c>
      <c r="C81" s="28">
        <v>-2.57</v>
      </c>
      <c r="D81" s="28">
        <v>-2.37</v>
      </c>
      <c r="E81" s="28">
        <v>-1.85</v>
      </c>
      <c r="F81" s="28">
        <v>-1.0900000000000001</v>
      </c>
      <c r="G81" s="28">
        <v>-2.14</v>
      </c>
      <c r="H81" s="28">
        <v>-3.99</v>
      </c>
      <c r="I81" s="28">
        <v>-1.97</v>
      </c>
      <c r="J81" s="28">
        <v>-3.83</v>
      </c>
      <c r="K81" s="28">
        <v>-3.4</v>
      </c>
      <c r="L81" s="28">
        <v>-3.09</v>
      </c>
      <c r="M81" s="28">
        <v>-3.68</v>
      </c>
      <c r="N81" s="26">
        <f>_xlfn.STDEV.P(B81:F81)</f>
        <v>1.9522335925805601</v>
      </c>
      <c r="O81" s="33"/>
      <c r="Q81" s="27" t="str">
        <f>CONCATENATE(Sheet1!$A$2," ", $A$1, " ",Sheet1!$A98)</f>
        <v>5720A  S/N 9250208 BB1         50.00  kHz</v>
      </c>
    </row>
    <row r="82" spans="1:17" x14ac:dyDescent="0.3">
      <c r="A82" s="2" t="s">
        <v>18</v>
      </c>
      <c r="B82" s="12">
        <v>4.95</v>
      </c>
      <c r="C82" s="28">
        <v>-0.09</v>
      </c>
      <c r="D82" s="28">
        <v>-3.05</v>
      </c>
      <c r="E82" s="28">
        <v>-4.5999999999999996</v>
      </c>
      <c r="F82" s="28">
        <v>-5.83</v>
      </c>
      <c r="G82" s="28">
        <v>-6.22</v>
      </c>
      <c r="H82" s="28">
        <v>-7.89</v>
      </c>
      <c r="I82" s="28">
        <v>-9.76</v>
      </c>
      <c r="J82" s="28">
        <v>-10.61</v>
      </c>
      <c r="K82" s="28">
        <v>-9</v>
      </c>
      <c r="L82" s="28">
        <v>-7.81</v>
      </c>
      <c r="M82" s="28">
        <v>-8.5299999999999994</v>
      </c>
      <c r="N82" s="26">
        <f>_xlfn.STDEV.P(B82:F82)</f>
        <v>3.8497044042367716</v>
      </c>
      <c r="O82" s="33"/>
      <c r="Q82" s="27" t="str">
        <f>CONCATENATE(Sheet1!$A$2," ", $A$1, " ",Sheet1!$A99)</f>
        <v>5720A  S/N 9250208 BB1        100.00  kHz</v>
      </c>
    </row>
    <row r="83" spans="1:17" x14ac:dyDescent="0.3">
      <c r="A83" s="2" t="s">
        <v>19</v>
      </c>
      <c r="B83" s="12">
        <v>7.21</v>
      </c>
      <c r="C83" s="28">
        <v>-3.14</v>
      </c>
      <c r="D83" s="28">
        <v>-4.07</v>
      </c>
      <c r="E83" s="28">
        <v>-7.6</v>
      </c>
      <c r="F83" s="28">
        <v>-8.59</v>
      </c>
      <c r="G83" s="28">
        <v>-10.95</v>
      </c>
      <c r="H83" s="28">
        <v>-14</v>
      </c>
      <c r="I83" s="28">
        <v>-14.41</v>
      </c>
      <c r="J83" s="28">
        <v>-14.3</v>
      </c>
      <c r="K83" s="28">
        <v>-13.23</v>
      </c>
      <c r="L83" s="28">
        <v>-12.28</v>
      </c>
      <c r="M83" s="28">
        <v>-13.33</v>
      </c>
      <c r="N83" s="26">
        <f>_xlfn.STDEV.P(B83:F83)</f>
        <v>5.6130825755550759</v>
      </c>
      <c r="O83" s="33"/>
      <c r="Q83" s="27" t="str">
        <f>CONCATENATE(Sheet1!$A$2," ", $A$1, " ",Sheet1!$A100)</f>
        <v>5720A  S/N 9250208 BB1        119.99  kHz</v>
      </c>
    </row>
    <row r="84" spans="1:17" x14ac:dyDescent="0.3">
      <c r="A84" s="2" t="s">
        <v>20</v>
      </c>
      <c r="B84" s="12">
        <v>6.85</v>
      </c>
      <c r="C84" s="28">
        <v>-0.82</v>
      </c>
      <c r="D84" s="28">
        <v>-2.31</v>
      </c>
      <c r="E84" s="28">
        <v>-31.32</v>
      </c>
      <c r="F84" s="28">
        <v>-31.59</v>
      </c>
      <c r="G84" s="28">
        <v>-34.96</v>
      </c>
      <c r="H84" s="28">
        <v>-7.06</v>
      </c>
      <c r="I84" s="28">
        <v>-36.659999999999997</v>
      </c>
      <c r="J84" s="28">
        <v>-35.71</v>
      </c>
      <c r="K84" s="28">
        <v>-34.86</v>
      </c>
      <c r="L84" s="28">
        <v>-34.200000000000003</v>
      </c>
      <c r="M84" s="28">
        <v>-9.15</v>
      </c>
      <c r="N84" s="26">
        <f>_xlfn.STDEV.P(B84:F84)</f>
        <v>16.316312573617854</v>
      </c>
      <c r="O84" s="33"/>
      <c r="Q84" s="27" t="str">
        <f>CONCATENATE(Sheet1!$A$2," ", $A$1, " ",Sheet1!$A101)</f>
        <v>5720A  S/N 9250208 BB1        0.1200  MHz</v>
      </c>
    </row>
    <row r="85" spans="1:17" x14ac:dyDescent="0.3">
      <c r="A85" s="2" t="s">
        <v>21</v>
      </c>
      <c r="B85" s="12">
        <v>7.75</v>
      </c>
      <c r="C85" s="28">
        <v>1.2</v>
      </c>
      <c r="D85" s="28">
        <v>-0.18</v>
      </c>
      <c r="E85" s="28">
        <v>-5.92</v>
      </c>
      <c r="F85" s="28">
        <v>-5.93</v>
      </c>
      <c r="G85" s="28">
        <v>-10.38</v>
      </c>
      <c r="H85" s="28">
        <v>-12.59</v>
      </c>
      <c r="I85" s="28">
        <v>-12.55</v>
      </c>
      <c r="J85" s="28">
        <v>-13.4</v>
      </c>
      <c r="K85" s="28">
        <v>-12.63</v>
      </c>
      <c r="L85" s="28">
        <v>-13.54</v>
      </c>
      <c r="M85" s="28">
        <v>-13.83</v>
      </c>
      <c r="N85" s="26">
        <f>_xlfn.STDEV.P(B85:F85)</f>
        <v>5.0960557296795725</v>
      </c>
      <c r="O85" s="33"/>
      <c r="Q85" s="27" t="str">
        <f>CONCATENATE(Sheet1!$A$2," ", $A$1, " ",Sheet1!$A102)</f>
        <v>5720A  S/N 9250208 BB1        0.2000  MHz</v>
      </c>
    </row>
    <row r="86" spans="1:17" x14ac:dyDescent="0.3">
      <c r="A86" s="2" t="s">
        <v>22</v>
      </c>
      <c r="B86" s="12">
        <v>8.39</v>
      </c>
      <c r="C86" s="28">
        <v>-1.17</v>
      </c>
      <c r="D86" s="28">
        <v>-2.1800000000000002</v>
      </c>
      <c r="E86" s="28">
        <v>-13.17</v>
      </c>
      <c r="F86" s="28">
        <v>-15.78</v>
      </c>
      <c r="G86" s="28">
        <v>-21.76</v>
      </c>
      <c r="H86" s="28">
        <v>-25.11</v>
      </c>
      <c r="I86" s="28">
        <v>-27.06</v>
      </c>
      <c r="J86" s="28">
        <v>-27.99</v>
      </c>
      <c r="K86" s="28">
        <v>-28.33</v>
      </c>
      <c r="L86" s="28">
        <v>-26.34</v>
      </c>
      <c r="M86" s="28">
        <v>-21.46</v>
      </c>
      <c r="N86" s="26">
        <f>_xlfn.STDEV.P(B86:F86)</f>
        <v>8.7707819491764809</v>
      </c>
      <c r="O86" s="33"/>
      <c r="Q86" s="27" t="str">
        <f>CONCATENATE(Sheet1!$A$2," ", $A$1, " ",Sheet1!$A103)</f>
        <v>5720A  S/N 9250208 BB1        0.3000  MHz</v>
      </c>
    </row>
    <row r="87" spans="1:17" x14ac:dyDescent="0.3">
      <c r="A87" s="2" t="s">
        <v>23</v>
      </c>
      <c r="B87" s="12">
        <v>1.1999999999999999E-3</v>
      </c>
      <c r="C87" s="28">
        <v>-1E-4</v>
      </c>
      <c r="D87" s="28">
        <v>-4.0000000000000002E-4</v>
      </c>
      <c r="E87" s="28">
        <v>-2.5000000000000001E-3</v>
      </c>
      <c r="F87" s="28">
        <v>-2.7000000000000001E-3</v>
      </c>
      <c r="G87" s="28">
        <v>-3.5999999999999999E-3</v>
      </c>
      <c r="H87" s="28">
        <v>-4.3E-3</v>
      </c>
      <c r="I87" s="28">
        <v>-4.4999999999999997E-3</v>
      </c>
      <c r="J87" s="28">
        <v>-4.4999999999999997E-3</v>
      </c>
      <c r="K87" s="28">
        <v>-4.5999999999999999E-3</v>
      </c>
      <c r="L87" s="28">
        <v>-4.5999999999999999E-3</v>
      </c>
      <c r="M87" s="28">
        <v>-3.5000000000000001E-3</v>
      </c>
      <c r="N87" s="25">
        <f>_xlfn.STDEV.P(B87:F87)</f>
        <v>1.489966442575134E-3</v>
      </c>
      <c r="O87" s="33"/>
      <c r="Q87" s="27" t="str">
        <f>CONCATENATE(Sheet1!$A$2," ", $A$1, " ",Sheet1!$A104)</f>
        <v>5720A  S/N 9250208 BB1        0.4000  MHz</v>
      </c>
    </row>
    <row r="88" spans="1:17" x14ac:dyDescent="0.3">
      <c r="A88" s="2" t="s">
        <v>24</v>
      </c>
      <c r="B88" s="12">
        <v>1.1000000000000001E-3</v>
      </c>
      <c r="C88" s="28">
        <v>1E-4</v>
      </c>
      <c r="D88" s="28">
        <v>-2.0000000000000001E-4</v>
      </c>
      <c r="E88" s="28">
        <v>-3.5000000000000001E-3</v>
      </c>
      <c r="F88" s="28">
        <v>-3.8999999999999998E-3</v>
      </c>
      <c r="G88" s="28">
        <v>-4.7000000000000002E-3</v>
      </c>
      <c r="H88" s="28">
        <v>-5.4999999999999997E-3</v>
      </c>
      <c r="I88" s="28">
        <v>-5.8999999999999999E-3</v>
      </c>
      <c r="J88" s="28">
        <v>-6.0000000000000001E-3</v>
      </c>
      <c r="K88" s="28">
        <v>-6.1999999999999998E-3</v>
      </c>
      <c r="L88" s="28">
        <v>-5.8999999999999999E-3</v>
      </c>
      <c r="M88" s="28">
        <v>-4.0000000000000001E-3</v>
      </c>
      <c r="N88" s="25">
        <f>_xlfn.STDEV.P(B88:F88)</f>
        <v>2.0262280227062303E-3</v>
      </c>
      <c r="O88" s="33"/>
      <c r="Q88" s="27" t="str">
        <f>CONCATENATE(Sheet1!$A$2," ", $A$1, " ",Sheet1!$A105)</f>
        <v>5720A  S/N 9250208 BB1        0.5000  MHz</v>
      </c>
    </row>
    <row r="89" spans="1:17" x14ac:dyDescent="0.3">
      <c r="A89" s="2" t="s">
        <v>25</v>
      </c>
      <c r="B89" s="12">
        <v>1.1999999999999999E-3</v>
      </c>
      <c r="C89" s="28">
        <v>2.9999999999999997E-4</v>
      </c>
      <c r="D89" s="28">
        <v>1E-4</v>
      </c>
      <c r="E89" s="28">
        <v>-4.3E-3</v>
      </c>
      <c r="F89" s="28">
        <v>-4.8999999999999998E-3</v>
      </c>
      <c r="G89" s="28">
        <v>-6.1999999999999998E-3</v>
      </c>
      <c r="H89" s="28">
        <v>-7.0000000000000001E-3</v>
      </c>
      <c r="I89" s="28">
        <v>-7.6E-3</v>
      </c>
      <c r="J89" s="28">
        <v>-8.0000000000000002E-3</v>
      </c>
      <c r="K89" s="28">
        <v>-7.7999999999999996E-3</v>
      </c>
      <c r="L89" s="28">
        <v>-7.7000000000000002E-3</v>
      </c>
      <c r="M89" s="28">
        <v>-5.1000000000000004E-3</v>
      </c>
      <c r="N89" s="25">
        <f>_xlfn.STDEV.P(B89:F89)</f>
        <v>2.5490390346167707E-3</v>
      </c>
      <c r="O89" s="33"/>
      <c r="Q89" s="27" t="str">
        <f>CONCATENATE(Sheet1!$A$2," ", $A$1, " ",Sheet1!$A106)</f>
        <v>5720A  S/N 9250208 BB1        0.6000  MHz</v>
      </c>
    </row>
    <row r="90" spans="1:17" x14ac:dyDescent="0.3">
      <c r="A90" s="2" t="s">
        <v>26</v>
      </c>
      <c r="B90" s="12">
        <v>1.4E-3</v>
      </c>
      <c r="C90" s="28">
        <v>2.9999999999999997E-4</v>
      </c>
      <c r="D90" s="28">
        <v>-1E-4</v>
      </c>
      <c r="E90" s="28">
        <v>-5.7999999999999996E-3</v>
      </c>
      <c r="F90" s="28">
        <v>-6.6E-3</v>
      </c>
      <c r="G90" s="28">
        <v>-7.7000000000000002E-3</v>
      </c>
      <c r="H90" s="28">
        <v>-8.6999999999999994E-3</v>
      </c>
      <c r="I90" s="28">
        <v>-9.4999999999999998E-3</v>
      </c>
      <c r="J90" s="28">
        <v>-9.9000000000000008E-3</v>
      </c>
      <c r="K90" s="28">
        <v>-9.9000000000000008E-3</v>
      </c>
      <c r="L90" s="28">
        <v>-9.7000000000000003E-3</v>
      </c>
      <c r="M90" s="28">
        <v>-6.1999999999999998E-3</v>
      </c>
      <c r="N90" s="25">
        <f>_xlfn.STDEV.P(B90:F90)</f>
        <v>3.3446076003023134E-3</v>
      </c>
      <c r="O90" s="33"/>
      <c r="Q90" s="27" t="str">
        <f>CONCATENATE(Sheet1!$A$2," ", $A$1, " ",Sheet1!$A107)</f>
        <v>5720A  S/N 9250208 BB1        0.7000  MHz</v>
      </c>
    </row>
    <row r="91" spans="1:17" x14ac:dyDescent="0.3">
      <c r="A91" s="2" t="s">
        <v>27</v>
      </c>
      <c r="B91" s="12">
        <v>1.6000000000000001E-3</v>
      </c>
      <c r="C91" s="28">
        <v>2.0000000000000001E-4</v>
      </c>
      <c r="D91" s="28">
        <v>-2.9999999999999997E-4</v>
      </c>
      <c r="E91" s="28">
        <v>-7.7999999999999996E-3</v>
      </c>
      <c r="F91" s="28">
        <v>-8.6E-3</v>
      </c>
      <c r="G91" s="28">
        <v>-9.7000000000000003E-3</v>
      </c>
      <c r="H91" s="28">
        <v>-1.0999999999999999E-2</v>
      </c>
      <c r="I91" s="28">
        <v>-1.2E-2</v>
      </c>
      <c r="J91" s="28">
        <v>-1.26E-2</v>
      </c>
      <c r="K91" s="28">
        <v>-1.24E-2</v>
      </c>
      <c r="L91" s="28">
        <v>-1.23E-2</v>
      </c>
      <c r="M91" s="28">
        <v>-7.6E-3</v>
      </c>
      <c r="N91" s="25">
        <f>_xlfn.STDEV.P(B91:F91)</f>
        <v>4.3148116992517754E-3</v>
      </c>
      <c r="O91" s="33"/>
      <c r="Q91" s="27" t="str">
        <f>CONCATENATE(Sheet1!$A$2," ", $A$1, " ",Sheet1!$A108)</f>
        <v>5720A  S/N 9250208 BB1        0.8000  MHz</v>
      </c>
    </row>
    <row r="92" spans="1:17" x14ac:dyDescent="0.3">
      <c r="A92" s="2" t="s">
        <v>28</v>
      </c>
      <c r="B92" s="12">
        <v>1.6999999999999999E-3</v>
      </c>
      <c r="C92" s="28">
        <v>4.0000000000000002E-4</v>
      </c>
      <c r="D92" s="28">
        <v>-1E-4</v>
      </c>
      <c r="E92" s="28">
        <v>-9.2999999999999992E-3</v>
      </c>
      <c r="F92" s="28">
        <v>-1.0500000000000001E-2</v>
      </c>
      <c r="G92" s="28">
        <v>-1.1900000000000001E-2</v>
      </c>
      <c r="H92" s="28">
        <v>-1.3299999999999999E-2</v>
      </c>
      <c r="I92" s="28">
        <v>-1.4500000000000001E-2</v>
      </c>
      <c r="J92" s="28">
        <v>-1.5100000000000001E-2</v>
      </c>
      <c r="K92" s="28">
        <v>-1.5100000000000001E-2</v>
      </c>
      <c r="L92" s="28">
        <v>-1.49E-2</v>
      </c>
      <c r="M92" s="28">
        <v>-9.1000000000000004E-3</v>
      </c>
      <c r="N92" s="25">
        <f>_xlfn.STDEV.P(B92:F92)</f>
        <v>5.2236385786154846E-3</v>
      </c>
      <c r="O92" s="33"/>
      <c r="Q92" s="27" t="str">
        <f>CONCATENATE(Sheet1!$A$2," ", $A$1, " ",Sheet1!$A109)</f>
        <v>5720A  S/N 9250208 BB1        0.9000  MHz</v>
      </c>
    </row>
    <row r="93" spans="1:17" x14ac:dyDescent="0.3">
      <c r="A93" s="2" t="s">
        <v>29</v>
      </c>
      <c r="B93" s="12">
        <v>2.0999999999999999E-3</v>
      </c>
      <c r="C93" s="28">
        <v>6.9999999999999999E-4</v>
      </c>
      <c r="D93" s="28">
        <v>4.0000000000000002E-4</v>
      </c>
      <c r="E93" s="28">
        <v>-1.2E-2</v>
      </c>
      <c r="F93" s="28">
        <v>-1.29E-2</v>
      </c>
      <c r="G93" s="28">
        <v>-1.43E-2</v>
      </c>
      <c r="H93" s="28">
        <v>-1.61E-2</v>
      </c>
      <c r="I93" s="28">
        <v>-1.72E-2</v>
      </c>
      <c r="J93" s="28">
        <v>-1.8599999999999998E-2</v>
      </c>
      <c r="K93" s="28">
        <v>-1.83E-2</v>
      </c>
      <c r="L93" s="28">
        <v>-1.77E-2</v>
      </c>
      <c r="M93" s="28">
        <v>-1.06E-2</v>
      </c>
      <c r="N93" s="25">
        <f>_xlfn.STDEV.P(B93:F93)</f>
        <v>6.6526987005274783E-3</v>
      </c>
      <c r="O93" s="33"/>
      <c r="Q93" s="27" t="str">
        <f>CONCATENATE(Sheet1!$A$2," ", $A$1, " ",Sheet1!$A110)</f>
        <v>5720A  S/N 9250208 BB1        1.0000  MHz</v>
      </c>
    </row>
    <row r="94" spans="1:17" x14ac:dyDescent="0.3">
      <c r="A94" s="2" t="s">
        <v>30</v>
      </c>
      <c r="B94" s="12">
        <v>2.0999999999999999E-3</v>
      </c>
      <c r="C94" s="28">
        <v>-6.9999999999999999E-4</v>
      </c>
      <c r="D94" s="28">
        <v>-8.9999999999999998E-4</v>
      </c>
      <c r="E94" s="28">
        <v>-1.4200000000000001E-2</v>
      </c>
      <c r="F94" s="28">
        <v>-1.61E-2</v>
      </c>
      <c r="G94" s="28">
        <v>-1.5599999999999999E-2</v>
      </c>
      <c r="H94" s="28">
        <v>-1.6899999999999998E-2</v>
      </c>
      <c r="I94" s="28">
        <v>-1.9300000000000001E-2</v>
      </c>
      <c r="J94" s="28">
        <v>-2.1000000000000001E-2</v>
      </c>
      <c r="K94" s="28">
        <v>-2.01E-2</v>
      </c>
      <c r="L94" s="28">
        <v>-1.9699999999999999E-2</v>
      </c>
      <c r="M94" s="28">
        <v>-1.21E-2</v>
      </c>
      <c r="N94" s="25">
        <f>_xlfn.STDEV.P(B94:F94)</f>
        <v>7.6019997369113348E-3</v>
      </c>
      <c r="O94" s="33"/>
      <c r="Q94" s="27" t="str">
        <f>CONCATENATE(Sheet1!$A$2," ", $A$1, " ",Sheet1!$A111)</f>
        <v>5720A  S/N 9250208 BB1        1.1000  MHz</v>
      </c>
    </row>
    <row r="95" spans="1:17" x14ac:dyDescent="0.3">
      <c r="A95" s="2" t="s">
        <v>31</v>
      </c>
      <c r="B95" s="12">
        <v>2.7000000000000001E-3</v>
      </c>
      <c r="C95" s="28">
        <v>-8.0000000000000004E-4</v>
      </c>
      <c r="D95" s="28">
        <v>-5.9999999999999995E-4</v>
      </c>
      <c r="E95" s="28">
        <v>-2.2599999999999999E-2</v>
      </c>
      <c r="F95" s="28">
        <v>-2.5899999999999999E-2</v>
      </c>
      <c r="G95" s="28">
        <v>-2.47E-2</v>
      </c>
      <c r="H95" s="28">
        <v>-2.7E-2</v>
      </c>
      <c r="I95" s="28">
        <v>-3.1099999999999999E-2</v>
      </c>
      <c r="J95" s="28">
        <v>-3.3500000000000002E-2</v>
      </c>
      <c r="K95" s="28">
        <v>-3.2300000000000002E-2</v>
      </c>
      <c r="L95" s="28">
        <v>-3.1899999999999998E-2</v>
      </c>
      <c r="M95" s="28">
        <v>-1.8200000000000001E-2</v>
      </c>
      <c r="N95" s="25">
        <f>_xlfn.STDEV.P(B95:F95)</f>
        <v>1.2200754075056181E-2</v>
      </c>
      <c r="O95" s="33"/>
      <c r="Q95" s="27" t="str">
        <f>CONCATENATE(Sheet1!$A$2," ", $A$1, " ",Sheet1!$A112)</f>
        <v>5720A  S/N 9250208 BB1        1.1999  MHz</v>
      </c>
    </row>
    <row r="96" spans="1:17" x14ac:dyDescent="0.3">
      <c r="A96" s="2" t="s">
        <v>34</v>
      </c>
      <c r="B96" s="12">
        <v>1.88</v>
      </c>
      <c r="C96" s="28">
        <v>-0.61</v>
      </c>
      <c r="D96" s="28">
        <v>-0.7</v>
      </c>
      <c r="E96" s="28">
        <v>-0.37</v>
      </c>
      <c r="F96" s="28">
        <v>-0.71</v>
      </c>
      <c r="G96" s="28">
        <v>-0.03</v>
      </c>
      <c r="H96" s="28">
        <v>-0.45</v>
      </c>
      <c r="I96" s="28">
        <v>0.1</v>
      </c>
      <c r="J96" s="28">
        <v>0.28999999999999998</v>
      </c>
      <c r="K96" s="28">
        <v>-0.48</v>
      </c>
      <c r="L96" s="28">
        <v>-0.51</v>
      </c>
      <c r="M96" s="28">
        <v>-0.17</v>
      </c>
      <c r="N96" s="25">
        <f>_xlfn.STDEV.P(B96:F96)</f>
        <v>0.99854694431458757</v>
      </c>
      <c r="O96" s="33"/>
      <c r="Q96" s="27" t="str">
        <f>CONCATENATE(Sheet1!$A$2," ", $A$1, " ",Sheet1!$A113)</f>
        <v xml:space="preserve">5720A  S/N 9250208 BB1  220V      FS     </v>
      </c>
    </row>
    <row r="97" spans="1:17" x14ac:dyDescent="0.3">
      <c r="A97" s="2" t="s">
        <v>16</v>
      </c>
      <c r="B97" s="12">
        <v>4.18</v>
      </c>
      <c r="C97" s="28">
        <v>-1.17</v>
      </c>
      <c r="D97" s="28">
        <v>-0.72</v>
      </c>
      <c r="E97" s="28">
        <v>-2.71</v>
      </c>
      <c r="F97" s="28">
        <v>-3.92</v>
      </c>
      <c r="G97" s="28">
        <v>-3.1</v>
      </c>
      <c r="H97" s="28">
        <v>-3</v>
      </c>
      <c r="I97" s="28">
        <v>-3.58</v>
      </c>
      <c r="J97" s="28">
        <v>-3.61</v>
      </c>
      <c r="K97" s="28">
        <v>-3.67</v>
      </c>
      <c r="L97" s="28">
        <v>-3.81</v>
      </c>
      <c r="M97" s="28">
        <v>-3.42</v>
      </c>
      <c r="N97" s="26">
        <f>_xlfn.STDEV.P(B97:F97)</f>
        <v>2.7677817833059022</v>
      </c>
      <c r="O97" s="33"/>
      <c r="Q97" s="27" t="str">
        <f>CONCATENATE(Sheet1!$A$2," ", $A$1, " ",Sheet1!$A114)</f>
        <v>5720A  S/N 9250208 BB1         5.000  kHz</v>
      </c>
    </row>
    <row r="98" spans="1:17" x14ac:dyDescent="0.3">
      <c r="A98" s="2" t="s">
        <v>17</v>
      </c>
      <c r="B98" s="12">
        <v>3.12</v>
      </c>
      <c r="C98" s="28">
        <v>-0.48</v>
      </c>
      <c r="D98" s="28">
        <v>-1.48</v>
      </c>
      <c r="E98" s="28">
        <v>-4.5199999999999996</v>
      </c>
      <c r="F98" s="28">
        <v>-4.7300000000000004</v>
      </c>
      <c r="G98" s="28">
        <v>-4.22</v>
      </c>
      <c r="H98" s="28">
        <v>-5.0199999999999996</v>
      </c>
      <c r="I98" s="28">
        <v>-4.29</v>
      </c>
      <c r="J98" s="28">
        <v>-4.92</v>
      </c>
      <c r="K98" s="28">
        <v>-5.67</v>
      </c>
      <c r="L98" s="28">
        <v>-6.35</v>
      </c>
      <c r="M98" s="28">
        <v>-2.98</v>
      </c>
      <c r="N98" s="26">
        <f>_xlfn.STDEV.P(B98:F98)</f>
        <v>2.8937477429796812</v>
      </c>
      <c r="O98" s="33"/>
      <c r="Q98" s="27" t="str">
        <f>CONCATENATE(Sheet1!$A$2," ", $A$1, " ",Sheet1!$A115)</f>
        <v>5720A  S/N 9250208 BB1        10.000  kHz</v>
      </c>
    </row>
    <row r="99" spans="1:17" x14ac:dyDescent="0.3">
      <c r="A99" s="2" t="s">
        <v>18</v>
      </c>
      <c r="B99" s="12">
        <v>1.78</v>
      </c>
      <c r="C99" s="28">
        <v>-1.7</v>
      </c>
      <c r="D99" s="28">
        <v>-1.07</v>
      </c>
      <c r="E99" s="28">
        <v>-7.86</v>
      </c>
      <c r="F99" s="28">
        <v>-7.88</v>
      </c>
      <c r="G99" s="28">
        <v>-7.43</v>
      </c>
      <c r="H99" s="28">
        <v>-8.7100000000000009</v>
      </c>
      <c r="I99" s="28">
        <v>-9.09</v>
      </c>
      <c r="J99" s="28">
        <v>-9.14</v>
      </c>
      <c r="K99" s="28">
        <v>-8.74</v>
      </c>
      <c r="L99" s="28">
        <v>-10.09</v>
      </c>
      <c r="M99" s="28">
        <v>-5.89</v>
      </c>
      <c r="N99" s="26">
        <f>_xlfn.STDEV.P(B99:F99)</f>
        <v>3.8755314474275657</v>
      </c>
      <c r="O99" s="33"/>
      <c r="Q99" s="27" t="str">
        <f>CONCATENATE(Sheet1!$A$2," ", $A$1, " ",Sheet1!$A116)</f>
        <v>5720A  S/N 9250208 BB1         20.00  kHz</v>
      </c>
    </row>
    <row r="100" spans="1:17" x14ac:dyDescent="0.3">
      <c r="A100" s="2" t="s">
        <v>19</v>
      </c>
      <c r="B100" s="12">
        <v>5.56</v>
      </c>
      <c r="C100" s="28">
        <v>-1.85</v>
      </c>
      <c r="D100" s="28">
        <v>-1.82</v>
      </c>
      <c r="E100" s="28">
        <v>-10.38</v>
      </c>
      <c r="F100" s="28">
        <v>-10.81</v>
      </c>
      <c r="G100" s="28">
        <v>-10.93</v>
      </c>
      <c r="H100" s="28">
        <v>-12.36</v>
      </c>
      <c r="I100" s="28">
        <v>-12.64</v>
      </c>
      <c r="J100" s="28">
        <v>-12.76</v>
      </c>
      <c r="K100" s="28">
        <v>-12.59</v>
      </c>
      <c r="L100" s="28">
        <v>-13.65</v>
      </c>
      <c r="M100" s="28">
        <v>-8.69</v>
      </c>
      <c r="N100" s="26">
        <f>_xlfn.STDEV.P(B100:F100)</f>
        <v>6.1278217989755541</v>
      </c>
      <c r="O100" s="33"/>
      <c r="Q100" s="27" t="str">
        <f>CONCATENATE(Sheet1!$A$2," ", $A$1, " ",Sheet1!$A117)</f>
        <v>5720A  S/N 9250208 BB1         50.00  kHz</v>
      </c>
    </row>
    <row r="101" spans="1:17" x14ac:dyDescent="0.3">
      <c r="A101" s="2" t="s">
        <v>20</v>
      </c>
      <c r="B101" s="12">
        <v>6.72</v>
      </c>
      <c r="C101" s="28">
        <v>-0.31</v>
      </c>
      <c r="D101" s="28">
        <v>-0.39</v>
      </c>
      <c r="E101" s="28">
        <v>-5.8</v>
      </c>
      <c r="F101" s="28">
        <v>-35.49</v>
      </c>
      <c r="G101" s="28">
        <v>-9.5500000000000007</v>
      </c>
      <c r="H101" s="28">
        <v>-11.21</v>
      </c>
      <c r="I101" s="28">
        <v>-9.91</v>
      </c>
      <c r="J101" s="28">
        <v>-9.6999999999999993</v>
      </c>
      <c r="K101" s="28">
        <v>-40.880000000000003</v>
      </c>
      <c r="L101" s="28">
        <v>-11.52</v>
      </c>
      <c r="M101" s="28">
        <v>-8.52</v>
      </c>
      <c r="N101" s="26">
        <f>_xlfn.STDEV.P(B101:F101)</f>
        <v>14.7634150520806</v>
      </c>
      <c r="O101" s="33"/>
      <c r="Q101" s="27" t="str">
        <f>CONCATENATE(Sheet1!$A$2," ", $A$1, " ",Sheet1!$A118)</f>
        <v>5720A  S/N 9250208 BB1        100.00  kHz</v>
      </c>
    </row>
    <row r="102" spans="1:17" x14ac:dyDescent="0.3">
      <c r="A102" s="2" t="s">
        <v>21</v>
      </c>
      <c r="B102" s="12">
        <v>7.65</v>
      </c>
      <c r="C102" s="28">
        <v>-1.69</v>
      </c>
      <c r="D102" s="28">
        <v>-1.69</v>
      </c>
      <c r="E102" s="28">
        <v>-14.59</v>
      </c>
      <c r="F102" s="28">
        <v>-15.31</v>
      </c>
      <c r="G102" s="28">
        <v>-16.46</v>
      </c>
      <c r="H102" s="28">
        <v>-20.64</v>
      </c>
      <c r="I102" s="28">
        <v>-20.190000000000001</v>
      </c>
      <c r="J102" s="28">
        <v>-21.6</v>
      </c>
      <c r="K102" s="28">
        <v>-20.48</v>
      </c>
      <c r="L102" s="28">
        <v>-21.96</v>
      </c>
      <c r="M102" s="28">
        <v>-17.170000000000002</v>
      </c>
      <c r="N102" s="26">
        <f>_xlfn.STDEV.P(B102:F102)</f>
        <v>8.7191687677209249</v>
      </c>
      <c r="O102" s="33"/>
      <c r="Q102" s="27" t="str">
        <f>CONCATENATE(Sheet1!$A$2," ", $A$1, " ",Sheet1!$A119)</f>
        <v>5720A  S/N 9250208 BB1        119.99  kHz</v>
      </c>
    </row>
    <row r="103" spans="1:17" x14ac:dyDescent="0.3">
      <c r="A103" s="2" t="s">
        <v>22</v>
      </c>
      <c r="B103" s="12">
        <v>6.48</v>
      </c>
      <c r="C103" s="28">
        <v>4.4000000000000004</v>
      </c>
      <c r="D103" s="28">
        <v>-0.55000000000000004</v>
      </c>
      <c r="E103" s="28">
        <v>-19.350000000000001</v>
      </c>
      <c r="F103" s="28">
        <v>-22.47</v>
      </c>
      <c r="G103" s="28">
        <v>-25.84</v>
      </c>
      <c r="H103" s="28">
        <v>-31.6</v>
      </c>
      <c r="I103" s="28">
        <v>-30.88</v>
      </c>
      <c r="J103" s="28">
        <v>-32.729999999999997</v>
      </c>
      <c r="K103" s="28">
        <v>-34.71</v>
      </c>
      <c r="L103" s="28">
        <v>-35.119999999999997</v>
      </c>
      <c r="M103" s="28">
        <v>-20.05</v>
      </c>
      <c r="N103" s="26">
        <f>_xlfn.STDEV.P(B103:F103)</f>
        <v>12.18730716770526</v>
      </c>
      <c r="O103" s="33"/>
      <c r="Q103" s="27" t="str">
        <f>CONCATENATE(Sheet1!$A$2," ", $A$1, " ",Sheet1!$A120)</f>
        <v>5720A  S/N 9250208 BB1        0.1200  MHz</v>
      </c>
    </row>
    <row r="104" spans="1:17" x14ac:dyDescent="0.3">
      <c r="A104" s="2" t="s">
        <v>23</v>
      </c>
      <c r="B104" s="12">
        <v>8.0000000000000004E-4</v>
      </c>
      <c r="C104" s="28">
        <v>0</v>
      </c>
      <c r="D104" s="28">
        <v>-1E-4</v>
      </c>
      <c r="E104" s="28">
        <v>-3.2000000000000002E-3</v>
      </c>
      <c r="F104" s="28">
        <v>-3.5999999999999999E-3</v>
      </c>
      <c r="G104" s="28">
        <v>-3.8999999999999998E-3</v>
      </c>
      <c r="H104" s="28">
        <v>-4.7000000000000002E-3</v>
      </c>
      <c r="I104" s="28">
        <v>-4.8999999999999998E-3</v>
      </c>
      <c r="J104" s="28">
        <v>-5.3E-3</v>
      </c>
      <c r="K104" s="28">
        <v>-5.1999999999999998E-3</v>
      </c>
      <c r="L104" s="28">
        <v>-5.4999999999999997E-3</v>
      </c>
      <c r="M104" s="28">
        <v>-3.0000000000000001E-3</v>
      </c>
      <c r="N104" s="25">
        <f>_xlfn.STDEV.P(B104:F104)</f>
        <v>1.8115186998758806E-3</v>
      </c>
      <c r="O104" s="33"/>
      <c r="Q104" s="27" t="str">
        <f>CONCATENATE(Sheet1!$A$2," ", $A$1, " ",Sheet1!$A121)</f>
        <v>5720A  S/N 9250208 BB1        0.2000  MHz</v>
      </c>
    </row>
    <row r="105" spans="1:17" x14ac:dyDescent="0.3">
      <c r="A105" s="2" t="s">
        <v>24</v>
      </c>
      <c r="B105" s="12">
        <v>6.9999999999999999E-4</v>
      </c>
      <c r="C105" s="28">
        <v>1E-4</v>
      </c>
      <c r="D105" s="28">
        <v>0</v>
      </c>
      <c r="E105" s="28">
        <v>-4.3E-3</v>
      </c>
      <c r="F105" s="28">
        <v>-4.7999999999999996E-3</v>
      </c>
      <c r="G105" s="28">
        <v>-5.1999999999999998E-3</v>
      </c>
      <c r="H105" s="28">
        <v>-6.0000000000000001E-3</v>
      </c>
      <c r="I105" s="28">
        <v>-6.4000000000000003E-3</v>
      </c>
      <c r="J105" s="28">
        <v>-6.7000000000000002E-3</v>
      </c>
      <c r="K105" s="28">
        <v>-6.7000000000000002E-3</v>
      </c>
      <c r="L105" s="28">
        <v>-6.6E-3</v>
      </c>
      <c r="M105" s="28">
        <v>-3.5999999999999999E-3</v>
      </c>
      <c r="N105" s="25">
        <f>_xlfn.STDEV.P(B105:F105)</f>
        <v>2.3770570039441628E-3</v>
      </c>
      <c r="O105" s="33"/>
      <c r="Q105" s="27" t="str">
        <f>CONCATENATE(Sheet1!$A$2," ", $A$1, " ",Sheet1!$A122)</f>
        <v>5720A  S/N 9250208 BB1        0.3000  MHz</v>
      </c>
    </row>
    <row r="106" spans="1:17" x14ac:dyDescent="0.3">
      <c r="A106" s="2" t="s">
        <v>25</v>
      </c>
      <c r="B106" s="12">
        <v>8.0000000000000004E-4</v>
      </c>
      <c r="C106" s="28">
        <v>0</v>
      </c>
      <c r="D106" s="28">
        <v>0</v>
      </c>
      <c r="E106" s="28">
        <v>-5.4000000000000003E-3</v>
      </c>
      <c r="F106" s="28">
        <v>-6.3E-3</v>
      </c>
      <c r="G106" s="28">
        <v>-6.4000000000000003E-3</v>
      </c>
      <c r="H106" s="28">
        <v>-7.3000000000000001E-3</v>
      </c>
      <c r="I106" s="28">
        <v>-7.9000000000000008E-3</v>
      </c>
      <c r="J106" s="28">
        <v>-8.0999999999999996E-3</v>
      </c>
      <c r="K106" s="28">
        <v>-8.0999999999999996E-3</v>
      </c>
      <c r="L106" s="28">
        <v>-8.3000000000000001E-3</v>
      </c>
      <c r="M106" s="28">
        <v>-4.1999999999999997E-3</v>
      </c>
      <c r="N106" s="25">
        <f>_xlfn.STDEV.P(B106:F106)</f>
        <v>3.0241693074297281E-3</v>
      </c>
      <c r="O106" s="33"/>
      <c r="Q106" s="27" t="str">
        <f>CONCATENATE(Sheet1!$A$2," ", $A$1, " ",Sheet1!$A123)</f>
        <v>5720A  S/N 9250208 BB1        0.4000  MHz</v>
      </c>
    </row>
    <row r="107" spans="1:17" x14ac:dyDescent="0.3">
      <c r="A107" s="2" t="s">
        <v>26</v>
      </c>
      <c r="B107" s="12">
        <v>5.0000000000000001E-4</v>
      </c>
      <c r="C107" s="28">
        <v>4.0000000000000002E-4</v>
      </c>
      <c r="D107" s="28">
        <v>1E-4</v>
      </c>
      <c r="E107" s="28">
        <v>-6.7000000000000002E-3</v>
      </c>
      <c r="F107" s="28">
        <v>-7.7000000000000002E-3</v>
      </c>
      <c r="G107" s="28">
        <v>-7.7999999999999996E-3</v>
      </c>
      <c r="H107" s="28">
        <v>-8.6E-3</v>
      </c>
      <c r="I107" s="28">
        <v>-9.2999999999999992E-3</v>
      </c>
      <c r="J107" s="28">
        <v>-9.7999999999999997E-3</v>
      </c>
      <c r="K107" s="28">
        <v>-9.7999999999999997E-3</v>
      </c>
      <c r="L107" s="28">
        <v>-9.9000000000000008E-3</v>
      </c>
      <c r="M107" s="28">
        <v>-4.7000000000000002E-3</v>
      </c>
      <c r="N107" s="25">
        <f>_xlfn.STDEV.P(B107:F107)</f>
        <v>3.70642685075532E-3</v>
      </c>
      <c r="O107" s="33"/>
      <c r="Q107" s="27" t="str">
        <f>CONCATENATE(Sheet1!$A$2," ", $A$1, " ",Sheet1!$A124)</f>
        <v>5720A  S/N 9250208 BB1        0.5000  MHz</v>
      </c>
    </row>
    <row r="108" spans="1:17" x14ac:dyDescent="0.3">
      <c r="A108" s="2" t="s">
        <v>27</v>
      </c>
      <c r="B108" s="12">
        <v>5.0000000000000001E-4</v>
      </c>
      <c r="C108" s="28">
        <v>2.0000000000000001E-4</v>
      </c>
      <c r="D108" s="28">
        <v>2.0000000000000001E-4</v>
      </c>
      <c r="E108" s="28">
        <v>-8.6E-3</v>
      </c>
      <c r="F108" s="28">
        <v>-9.7000000000000003E-3</v>
      </c>
      <c r="G108" s="28">
        <v>-9.2999999999999992E-3</v>
      </c>
      <c r="H108" s="28">
        <v>-1.03E-2</v>
      </c>
      <c r="I108" s="28">
        <v>-1.1299999999999999E-2</v>
      </c>
      <c r="J108" s="28">
        <v>-1.21E-2</v>
      </c>
      <c r="K108" s="28">
        <v>-1.17E-2</v>
      </c>
      <c r="L108" s="28">
        <v>-1.1900000000000001E-2</v>
      </c>
      <c r="M108" s="28">
        <v>-5.7000000000000002E-3</v>
      </c>
      <c r="N108" s="25">
        <f>_xlfn.STDEV.P(B108:F108)</f>
        <v>4.6438776900344829E-3</v>
      </c>
      <c r="O108" s="33"/>
      <c r="Q108" s="27" t="str">
        <f>CONCATENATE(Sheet1!$A$2," ", $A$1, " ",Sheet1!$A125)</f>
        <v>5720A  S/N 9250208 BB1        0.6000  MHz</v>
      </c>
    </row>
    <row r="109" spans="1:17" x14ac:dyDescent="0.3">
      <c r="A109" s="2" t="s">
        <v>28</v>
      </c>
      <c r="B109" s="12">
        <v>2.0000000000000001E-4</v>
      </c>
      <c r="C109" s="28">
        <v>0</v>
      </c>
      <c r="D109" s="28">
        <v>2.0000000000000001E-4</v>
      </c>
      <c r="E109" s="28">
        <v>-1.0800000000000001E-2</v>
      </c>
      <c r="F109" s="28">
        <v>-1.21E-2</v>
      </c>
      <c r="G109" s="28">
        <v>-1.11E-2</v>
      </c>
      <c r="H109" s="28">
        <v>-1.24E-2</v>
      </c>
      <c r="I109" s="28">
        <v>-1.3899999999999999E-2</v>
      </c>
      <c r="J109" s="28">
        <v>-1.44E-2</v>
      </c>
      <c r="K109" s="28">
        <v>-1.41E-2</v>
      </c>
      <c r="L109" s="28">
        <v>-1.43E-2</v>
      </c>
      <c r="M109" s="28">
        <v>-6.4999999999999997E-3</v>
      </c>
      <c r="N109" s="25">
        <f>_xlfn.STDEV.P(B109:F109)</f>
        <v>5.689991212646993E-3</v>
      </c>
      <c r="O109" s="33"/>
      <c r="Q109" s="27" t="str">
        <f>CONCATENATE(Sheet1!$A$2," ", $A$1, " ",Sheet1!$A126)</f>
        <v>5720A  S/N 9250208 BB1        0.7000  MHz</v>
      </c>
    </row>
    <row r="110" spans="1:17" x14ac:dyDescent="0.3">
      <c r="A110" s="2" t="s">
        <v>29</v>
      </c>
      <c r="B110" s="12">
        <v>-3.0000000000000001E-3</v>
      </c>
      <c r="C110" s="28">
        <v>2.0000000000000001E-4</v>
      </c>
      <c r="D110" s="28">
        <v>2.9999999999999997E-4</v>
      </c>
      <c r="E110" s="28">
        <v>-1.2800000000000001E-2</v>
      </c>
      <c r="F110" s="28">
        <v>-1.47E-2</v>
      </c>
      <c r="G110" s="28">
        <v>-1.3299999999999999E-2</v>
      </c>
      <c r="H110" s="28">
        <v>-1.12E-2</v>
      </c>
      <c r="I110" s="28">
        <v>-1.35E-2</v>
      </c>
      <c r="J110" s="28">
        <v>-1.4500000000000001E-2</v>
      </c>
      <c r="K110" s="28">
        <v>-1.37E-2</v>
      </c>
      <c r="L110" s="28">
        <v>-1.4E-2</v>
      </c>
      <c r="M110" s="28">
        <v>-4.4999999999999997E-3</v>
      </c>
      <c r="N110" s="25">
        <f>_xlfn.STDEV.P(B110:F110)</f>
        <v>6.4662199158395479E-3</v>
      </c>
      <c r="O110" s="33"/>
      <c r="Q110" s="27" t="str">
        <f>CONCATENATE(Sheet1!$A$2," ", $A$1, " ",Sheet1!$A127)</f>
        <v>5720A  S/N 9250208 BB1        0.8000  MHz</v>
      </c>
    </row>
    <row r="111" spans="1:17" x14ac:dyDescent="0.3">
      <c r="A111" s="2" t="s">
        <v>30</v>
      </c>
      <c r="B111" s="12">
        <v>1E-3</v>
      </c>
      <c r="C111" s="28">
        <v>-1.9E-3</v>
      </c>
      <c r="D111" s="28">
        <v>-1E-3</v>
      </c>
      <c r="E111" s="28">
        <v>-1.7500000000000002E-2</v>
      </c>
      <c r="F111" s="28">
        <v>-0.02</v>
      </c>
      <c r="G111" s="28">
        <v>-1.54E-2</v>
      </c>
      <c r="H111" s="28">
        <v>-1.66E-2</v>
      </c>
      <c r="I111" s="28">
        <v>-1.95E-2</v>
      </c>
      <c r="J111" s="28">
        <v>-2.1100000000000001E-2</v>
      </c>
      <c r="K111" s="28">
        <v>-1.95E-2</v>
      </c>
      <c r="L111" s="28">
        <v>-2.0199999999999999E-2</v>
      </c>
      <c r="M111" s="28">
        <v>-9.4000000000000004E-3</v>
      </c>
      <c r="N111" s="25">
        <f>_xlfn.STDEV.P(B111:F111)</f>
        <v>8.9597767829338246E-3</v>
      </c>
      <c r="O111" s="33"/>
      <c r="Q111" s="27" t="str">
        <f>CONCATENATE(Sheet1!$A$2," ", $A$1, " ",Sheet1!$A128)</f>
        <v>5720A  S/N 9250208 BB1        0.9000  MHz</v>
      </c>
    </row>
    <row r="112" spans="1:17" x14ac:dyDescent="0.3">
      <c r="A112" s="2" t="s">
        <v>31</v>
      </c>
      <c r="B112" s="12">
        <v>7.3000000000000001E-3</v>
      </c>
      <c r="C112" s="28">
        <v>-1.4E-3</v>
      </c>
      <c r="D112" s="28">
        <v>2.0000000000000001E-4</v>
      </c>
      <c r="E112" s="28">
        <v>-3.1800000000000002E-2</v>
      </c>
      <c r="F112" s="28">
        <v>-3.6999999999999998E-2</v>
      </c>
      <c r="G112" s="28">
        <v>-2.6599999999999999E-2</v>
      </c>
      <c r="H112" s="28">
        <v>-2.5499999999999998E-2</v>
      </c>
      <c r="I112" s="28">
        <v>-3.5000000000000003E-2</v>
      </c>
      <c r="J112" s="28">
        <v>-3.7999999999999999E-2</v>
      </c>
      <c r="K112" s="28">
        <v>-3.3700000000000001E-2</v>
      </c>
      <c r="L112" s="28">
        <v>-3.5400000000000001E-2</v>
      </c>
      <c r="M112" s="28">
        <v>-1.2E-2</v>
      </c>
      <c r="N112" s="25">
        <f>_xlfn.STDEV.P(B112:F112)</f>
        <v>1.8161894174342059E-2</v>
      </c>
      <c r="O112" s="33"/>
      <c r="Q112" s="27" t="str">
        <f>CONCATENATE(Sheet1!$A$2," ", $A$1, " ",Sheet1!$A129)</f>
        <v>5720A  S/N 9250208 BB1        1.0000  MHz</v>
      </c>
    </row>
    <row r="113" spans="1:17" x14ac:dyDescent="0.3">
      <c r="A113" s="2" t="s">
        <v>35</v>
      </c>
      <c r="B113" s="12">
        <v>2.27</v>
      </c>
      <c r="C113" s="28">
        <v>-3.47</v>
      </c>
      <c r="D113" s="28">
        <v>-5.27</v>
      </c>
      <c r="E113" s="28">
        <v>-3.4</v>
      </c>
      <c r="F113" s="28">
        <v>-2.5299999999999998</v>
      </c>
      <c r="G113" s="28">
        <v>-3.4</v>
      </c>
      <c r="H113" s="28">
        <v>-3.19</v>
      </c>
      <c r="I113" s="28">
        <v>-3.48</v>
      </c>
      <c r="J113" s="28">
        <v>-1.74</v>
      </c>
      <c r="K113" s="28">
        <v>-1.69</v>
      </c>
      <c r="L113" s="28">
        <v>-2.11</v>
      </c>
      <c r="M113" s="28">
        <v>-5.46</v>
      </c>
      <c r="N113" s="26">
        <f>_xlfn.STDEV.P(B113:F113)</f>
        <v>2.536753831178737</v>
      </c>
      <c r="O113" s="33"/>
      <c r="Q113" s="27" t="str">
        <f>CONCATENATE(Sheet1!$A$2," ", $A$1, " ",Sheet1!$A130)</f>
        <v xml:space="preserve">5720A  S/N 9250208 BB1 1100V      FS     </v>
      </c>
    </row>
    <row r="114" spans="1:17" x14ac:dyDescent="0.3">
      <c r="A114" s="2" t="s">
        <v>36</v>
      </c>
      <c r="B114" s="12">
        <v>-3.09</v>
      </c>
      <c r="C114" s="28">
        <v>-1</v>
      </c>
      <c r="D114" s="28">
        <v>-3.02</v>
      </c>
      <c r="E114" s="28">
        <v>-1.85</v>
      </c>
      <c r="F114" s="28">
        <v>-1.17</v>
      </c>
      <c r="G114" s="28">
        <v>-4.0199999999999996</v>
      </c>
      <c r="H114" s="28">
        <v>-3.53</v>
      </c>
      <c r="I114" s="28">
        <v>-1.22</v>
      </c>
      <c r="J114" s="28">
        <v>2.06</v>
      </c>
      <c r="K114" s="28">
        <v>1.77</v>
      </c>
      <c r="L114" s="28">
        <v>1.57</v>
      </c>
      <c r="M114" s="28">
        <v>-1.29</v>
      </c>
      <c r="N114" s="26">
        <f>_xlfn.STDEV.P(B114:F114)</f>
        <v>0.88730152710338606</v>
      </c>
      <c r="O114" s="33"/>
      <c r="Q114" s="27" t="str">
        <f>CONCATENATE(Sheet1!$A$2," ", $A$1, " ",Sheet1!$A131)</f>
        <v>5720A  S/N 9250208 BB1        0.3000  kHz</v>
      </c>
    </row>
    <row r="115" spans="1:17" x14ac:dyDescent="0.3">
      <c r="A115" s="2" t="s">
        <v>37</v>
      </c>
      <c r="B115" s="12">
        <v>1.3</v>
      </c>
      <c r="C115" s="28">
        <v>-4.03</v>
      </c>
      <c r="D115" s="28">
        <v>-4.93</v>
      </c>
      <c r="E115" s="28">
        <v>-3.31</v>
      </c>
      <c r="F115" s="28">
        <v>-3.87</v>
      </c>
      <c r="G115" s="28">
        <v>-7.4</v>
      </c>
      <c r="H115" s="28">
        <v>-4.7699999999999996</v>
      </c>
      <c r="I115" s="28">
        <v>-2.69</v>
      </c>
      <c r="J115" s="28">
        <v>-3.01</v>
      </c>
      <c r="K115" s="28">
        <v>1.32</v>
      </c>
      <c r="L115" s="28">
        <v>-5.07</v>
      </c>
      <c r="M115" s="28">
        <v>-10.86</v>
      </c>
      <c r="N115" s="26">
        <f>_xlfn.STDEV.P(B115:F115)</f>
        <v>2.1965281696349814</v>
      </c>
      <c r="O115" s="33"/>
      <c r="Q115" s="27" t="str">
        <f>CONCATENATE(Sheet1!$A$2," ", $A$1, " ",Sheet1!$A132)</f>
        <v>5720A  S/N 9250208 BB1        0.5000  kHz</v>
      </c>
    </row>
    <row r="116" spans="1:17" x14ac:dyDescent="0.3">
      <c r="A116" s="2" t="s">
        <v>16</v>
      </c>
      <c r="B116" s="12">
        <v>-0.3</v>
      </c>
      <c r="C116" s="28">
        <v>-4.03</v>
      </c>
      <c r="D116" s="28">
        <v>-4.4800000000000004</v>
      </c>
      <c r="E116" s="28">
        <v>-6.34</v>
      </c>
      <c r="F116" s="28">
        <v>-6.01</v>
      </c>
      <c r="G116" s="28">
        <v>-5.23</v>
      </c>
      <c r="H116" s="28">
        <v>-11.29</v>
      </c>
      <c r="I116" s="28">
        <v>-5.39</v>
      </c>
      <c r="J116" s="28">
        <v>-7.05</v>
      </c>
      <c r="K116" s="28">
        <v>-4.3</v>
      </c>
      <c r="L116" s="28">
        <v>-10.130000000000001</v>
      </c>
      <c r="M116" s="28">
        <v>-7.93</v>
      </c>
      <c r="N116" s="26">
        <f>_xlfn.STDEV.P(B116:F116)</f>
        <v>2.1525742728184785</v>
      </c>
      <c r="O116" s="33"/>
      <c r="Q116" s="27" t="str">
        <f>CONCATENATE(Sheet1!$A$2," ", $A$1, " ",Sheet1!$A133)</f>
        <v>5720A  S/N 9250208 BB1        0.7000  kHz</v>
      </c>
    </row>
    <row r="117" spans="1:17" x14ac:dyDescent="0.3">
      <c r="A117" s="2" t="s">
        <v>17</v>
      </c>
      <c r="B117" s="12">
        <v>6.47</v>
      </c>
      <c r="C117" s="28">
        <v>-5.95</v>
      </c>
      <c r="D117" s="28">
        <v>-2.57</v>
      </c>
      <c r="E117" s="28">
        <v>-11.52</v>
      </c>
      <c r="F117" s="28">
        <v>-13.55</v>
      </c>
      <c r="G117" s="28">
        <v>-15.04</v>
      </c>
      <c r="H117" s="28">
        <v>-26.03</v>
      </c>
      <c r="I117" s="28">
        <v>-15.73</v>
      </c>
      <c r="J117" s="28">
        <v>-20.12</v>
      </c>
      <c r="K117" s="28">
        <v>-8.35</v>
      </c>
      <c r="L117" s="28">
        <v>-26.3</v>
      </c>
      <c r="M117" s="28">
        <v>-17.600000000000001</v>
      </c>
      <c r="N117" s="26">
        <f>_xlfn.STDEV.P(B117:F117)</f>
        <v>7.1145248611555214</v>
      </c>
      <c r="O117" s="33"/>
      <c r="Q117" s="27" t="str">
        <f>CONCATENATE(Sheet1!$A$2," ", $A$1, " ",Sheet1!$A134)</f>
        <v>5720A  S/N 9250208 BB1        1.0000  kHz</v>
      </c>
    </row>
    <row r="118" spans="1:17" x14ac:dyDescent="0.3">
      <c r="A118" s="2" t="s">
        <v>18</v>
      </c>
      <c r="B118" s="12">
        <v>16.91</v>
      </c>
      <c r="C118" s="28">
        <v>-14.17</v>
      </c>
      <c r="D118" s="28">
        <v>-6.39</v>
      </c>
      <c r="E118" s="28">
        <v>-42.92</v>
      </c>
      <c r="F118" s="28">
        <v>-47.08</v>
      </c>
      <c r="G118" s="28">
        <v>-53.59</v>
      </c>
      <c r="H118" s="28">
        <v>-57.54</v>
      </c>
      <c r="I118" s="28">
        <v>-54.56</v>
      </c>
      <c r="J118" s="28">
        <v>-56.88</v>
      </c>
      <c r="K118" s="28">
        <v>-55.14</v>
      </c>
      <c r="L118" s="28">
        <v>-73.37</v>
      </c>
      <c r="M118" s="28">
        <v>-57.34</v>
      </c>
      <c r="N118" s="26">
        <f>_xlfn.STDEV.P(B118:F118)</f>
        <v>23.799821007730287</v>
      </c>
      <c r="O118" s="33"/>
      <c r="Q118" s="27" t="str">
        <f>CONCATENATE(Sheet1!$A$2," ", $A$1, " ",Sheet1!$A135)</f>
        <v>5720A  S/N 9250208 BB1 220 uA +FS</v>
      </c>
    </row>
    <row r="119" spans="1:17" x14ac:dyDescent="0.3">
      <c r="A119" s="2" t="s">
        <v>19</v>
      </c>
      <c r="B119" s="12">
        <v>17.829999999999998</v>
      </c>
      <c r="C119" s="28">
        <v>-10.45</v>
      </c>
      <c r="D119" s="28">
        <v>4.1900000000000004</v>
      </c>
      <c r="E119" s="28">
        <v>-56.2</v>
      </c>
      <c r="F119" s="28">
        <v>-63.97</v>
      </c>
      <c r="G119" s="28">
        <v>-66.48</v>
      </c>
      <c r="H119" s="28">
        <v>-67.680000000000007</v>
      </c>
      <c r="I119" s="28">
        <v>-69.08</v>
      </c>
      <c r="J119" s="28">
        <v>-73.47</v>
      </c>
      <c r="K119" s="28">
        <v>-61.02</v>
      </c>
      <c r="L119" s="28">
        <v>-94.08</v>
      </c>
      <c r="M119" s="28">
        <v>-66.34</v>
      </c>
      <c r="N119" s="26">
        <f>_xlfn.STDEV.P(B119:F119)</f>
        <v>32.669485456615327</v>
      </c>
      <c r="O119" s="33"/>
      <c r="Q119" s="27" t="str">
        <f>CONCATENATE(Sheet1!$A$2," ", $A$1, " ",Sheet1!$A136)</f>
        <v>5720A  S/N 9250208 BB1        -FS</v>
      </c>
    </row>
    <row r="120" spans="1:17" x14ac:dyDescent="0.3">
      <c r="A120" s="2" t="s">
        <v>20</v>
      </c>
      <c r="B120" s="12">
        <v>16.47</v>
      </c>
      <c r="C120" s="28">
        <v>-9.89</v>
      </c>
      <c r="D120" s="28">
        <v>1.71</v>
      </c>
      <c r="E120" s="28">
        <v>-52.15</v>
      </c>
      <c r="F120" s="28">
        <v>-51.62</v>
      </c>
      <c r="G120" s="28">
        <v>-51.15</v>
      </c>
      <c r="H120" s="28">
        <v>-58.24</v>
      </c>
      <c r="I120" s="28">
        <v>-50.88</v>
      </c>
      <c r="J120" s="28">
        <v>-57.83</v>
      </c>
      <c r="K120" s="28">
        <v>-45.85</v>
      </c>
      <c r="L120" s="28">
        <v>-75.55</v>
      </c>
      <c r="M120" s="28">
        <v>-52.29</v>
      </c>
      <c r="N120" s="26">
        <f>_xlfn.STDEV.P(B120:F120)</f>
        <v>28.046240104513117</v>
      </c>
      <c r="O120" s="33"/>
      <c r="Q120" s="27" t="str">
        <f>CONCATENATE(Sheet1!$A$2," ", $A$1, " ",Sheet1!$A137)</f>
        <v>5720A  S/N 9250208 BB1 2.2 mA +FS</v>
      </c>
    </row>
    <row r="121" spans="1:17" x14ac:dyDescent="0.3">
      <c r="A121" s="2" t="s">
        <v>21</v>
      </c>
      <c r="B121" s="12">
        <v>22.92</v>
      </c>
      <c r="C121" s="28">
        <v>-20.02</v>
      </c>
      <c r="D121" s="28">
        <v>5.88</v>
      </c>
      <c r="E121" s="28">
        <v>-128.59</v>
      </c>
      <c r="F121" s="28">
        <v>-132.19999999999999</v>
      </c>
      <c r="G121" s="28">
        <v>-131.43</v>
      </c>
      <c r="H121" s="28">
        <v>-133.88</v>
      </c>
      <c r="I121" s="28">
        <v>-126.28</v>
      </c>
      <c r="J121" s="28">
        <v>-126.59</v>
      </c>
      <c r="K121" s="28">
        <v>-106.71</v>
      </c>
      <c r="L121" s="28">
        <v>-188.11</v>
      </c>
      <c r="M121" s="28">
        <v>-123.53</v>
      </c>
      <c r="N121" s="26">
        <f>_xlfn.STDEV.P(B121:F121)</f>
        <v>66.73997494755298</v>
      </c>
      <c r="O121" s="33"/>
      <c r="Q121" s="27" t="str">
        <f>CONCATENATE(Sheet1!$A$2," ", $A$1, " ",Sheet1!$A138)</f>
        <v>5720A  S/N 9250208 BB1        -FS</v>
      </c>
    </row>
    <row r="122" spans="1:17" x14ac:dyDescent="0.3">
      <c r="A122" s="2" t="s">
        <v>22</v>
      </c>
      <c r="B122" s="12">
        <v>31.55</v>
      </c>
      <c r="C122" s="28">
        <v>-40.64</v>
      </c>
      <c r="D122" s="28">
        <v>18.16</v>
      </c>
      <c r="E122" s="28">
        <v>-236.06</v>
      </c>
      <c r="F122" s="28">
        <v>-251.25</v>
      </c>
      <c r="G122" s="28">
        <v>-219.51</v>
      </c>
      <c r="H122" s="28">
        <v>-225.79</v>
      </c>
      <c r="I122" s="28">
        <v>-230.22</v>
      </c>
      <c r="J122" s="28">
        <v>-235.51</v>
      </c>
      <c r="K122" s="28">
        <v>-195.87</v>
      </c>
      <c r="L122" s="28">
        <v>-326</v>
      </c>
      <c r="M122" s="28">
        <v>-215.34</v>
      </c>
      <c r="N122" s="26">
        <f>_xlfn.STDEV.P(B122:F122)</f>
        <v>123.35719215351816</v>
      </c>
      <c r="O122" s="33"/>
      <c r="Q122" s="27" t="str">
        <f>CONCATENATE(Sheet1!$A$2," ", $A$1, " ",Sheet1!$A139)</f>
        <v>5720A  S/N 9250208 BB1  22 mA +FS</v>
      </c>
    </row>
    <row r="123" spans="1:17" x14ac:dyDescent="0.3">
      <c r="A123" s="2" t="s">
        <v>23</v>
      </c>
      <c r="B123" s="12">
        <v>5.1999999999999998E-3</v>
      </c>
      <c r="C123" s="28">
        <v>-6.3E-3</v>
      </c>
      <c r="D123" s="28">
        <v>3.3999999999999998E-3</v>
      </c>
      <c r="E123" s="28">
        <v>-3.39E-2</v>
      </c>
      <c r="F123" s="28">
        <v>-3.6799999999999999E-2</v>
      </c>
      <c r="G123" s="28">
        <v>-3.0599999999999999E-2</v>
      </c>
      <c r="H123" s="28">
        <v>-3.2099999999999997E-2</v>
      </c>
      <c r="I123" s="28">
        <v>-3.2199999999999999E-2</v>
      </c>
      <c r="J123" s="28">
        <v>-3.3000000000000002E-2</v>
      </c>
      <c r="K123" s="28">
        <v>-2.5000000000000001E-2</v>
      </c>
      <c r="L123" s="28">
        <v>-4.6600000000000003E-2</v>
      </c>
      <c r="M123" s="28">
        <v>-2.9700000000000001E-2</v>
      </c>
      <c r="N123" s="25">
        <f>_xlfn.STDEV.P(B123:F123)</f>
        <v>1.8144023809508185E-2</v>
      </c>
      <c r="O123" s="33"/>
      <c r="Q123" s="27" t="str">
        <f>CONCATENATE(Sheet1!$A$2," ", $A$1, " ",Sheet1!$A140)</f>
        <v>5720A  S/N 9250208 BB1        -FS</v>
      </c>
    </row>
    <row r="124" spans="1:17" x14ac:dyDescent="0.3">
      <c r="A124" s="2" t="s">
        <v>24</v>
      </c>
      <c r="B124" s="12">
        <v>-8.0000000000000004E-4</v>
      </c>
      <c r="C124" s="28">
        <v>-2.3999999999999998E-3</v>
      </c>
      <c r="D124" s="28">
        <v>8.8000000000000005E-3</v>
      </c>
      <c r="E124" s="28">
        <v>-3.3599999999999998E-2</v>
      </c>
      <c r="F124" s="28">
        <v>-3.7100000000000001E-2</v>
      </c>
      <c r="G124" s="28">
        <v>-2.7199999999999998E-2</v>
      </c>
      <c r="H124" s="28">
        <v>-2.87E-2</v>
      </c>
      <c r="I124" s="28">
        <v>-3.0099999999999998E-2</v>
      </c>
      <c r="J124" s="28">
        <v>-3.15E-2</v>
      </c>
      <c r="K124" s="28">
        <v>-2.3099999999999999E-2</v>
      </c>
      <c r="L124" s="28">
        <v>-4.4299999999999999E-2</v>
      </c>
      <c r="M124" s="28">
        <v>-2.52E-2</v>
      </c>
      <c r="N124" s="25">
        <f>_xlfn.STDEV.P(B124:F124)</f>
        <v>1.8663375900409871E-2</v>
      </c>
      <c r="O124" s="33"/>
      <c r="Q124" s="27" t="str">
        <f>CONCATENATE(Sheet1!$A$2," ", $A$1, " ",Sheet1!$A141)</f>
        <v>5720A  S/N 9250208 BB1 220 mA +FS</v>
      </c>
    </row>
    <row r="125" spans="1:17" x14ac:dyDescent="0.3">
      <c r="A125" s="2" t="s">
        <v>25</v>
      </c>
      <c r="B125" s="12">
        <v>-2.3E-2</v>
      </c>
      <c r="C125" s="28">
        <v>6.4000000000000003E-3</v>
      </c>
      <c r="D125" s="28">
        <v>3.4000000000000002E-2</v>
      </c>
      <c r="E125" s="28">
        <v>8.9999999999999998E-4</v>
      </c>
      <c r="F125" s="28">
        <v>2.0999999999999999E-3</v>
      </c>
      <c r="G125" s="28">
        <v>9.1999999999999998E-3</v>
      </c>
      <c r="H125" s="28">
        <v>1.04E-2</v>
      </c>
      <c r="I125" s="28">
        <v>2.52E-2</v>
      </c>
      <c r="J125" s="28">
        <v>2.7E-2</v>
      </c>
      <c r="K125" s="28">
        <v>3.44E-2</v>
      </c>
      <c r="L125" s="28">
        <v>-2.3999999999999998E-3</v>
      </c>
      <c r="M125" s="28">
        <v>-5.0000000000000001E-4</v>
      </c>
      <c r="N125" s="25">
        <f>_xlfn.STDEV.P(B125:F125)</f>
        <v>1.8154602722174892E-2</v>
      </c>
      <c r="O125" s="33"/>
      <c r="Q125" s="27" t="str">
        <f>CONCATENATE(Sheet1!$A$2," ", $A$1, " ",Sheet1!$A142)</f>
        <v>5720A  S/N 9250208 BB1        -FS</v>
      </c>
    </row>
    <row r="126" spans="1:17" x14ac:dyDescent="0.3">
      <c r="A126" s="2" t="s">
        <v>26</v>
      </c>
      <c r="B126" s="12">
        <v>5.1700000000000003E-2</v>
      </c>
      <c r="C126" s="28">
        <v>-7.1900000000000006E-2</v>
      </c>
      <c r="D126" s="28">
        <v>-6.4799999999999996E-2</v>
      </c>
      <c r="E126" s="28">
        <v>-0.1336</v>
      </c>
      <c r="F126" s="28">
        <v>-0.14130000000000001</v>
      </c>
      <c r="G126" s="28">
        <v>-0.1169</v>
      </c>
      <c r="H126" s="28">
        <v>-0.1174</v>
      </c>
      <c r="I126" s="28">
        <v>-0.12529999999999999</v>
      </c>
      <c r="J126" s="28">
        <v>-0.12970000000000001</v>
      </c>
      <c r="K126" s="28">
        <v>-0.11890000000000001</v>
      </c>
      <c r="L126" s="28">
        <v>-0.1321</v>
      </c>
      <c r="M126" s="28">
        <v>-9.6500000000000002E-2</v>
      </c>
      <c r="N126" s="25">
        <f>_xlfn.STDEV.P(B126:F126)</f>
        <v>6.9210675477125644E-2</v>
      </c>
      <c r="O126" s="33"/>
      <c r="Q126" s="27" t="str">
        <f>CONCATENATE(Sheet1!$A$2," ", $A$1, " ",Sheet1!$A143)</f>
        <v>5720A  S/N 9250208 BB1   2.2A +FS</v>
      </c>
    </row>
    <row r="127" spans="1:17" x14ac:dyDescent="0.3">
      <c r="A127" s="2" t="s">
        <v>27</v>
      </c>
      <c r="B127" s="12">
        <v>3.0200000000000001E-2</v>
      </c>
      <c r="C127" s="28">
        <v>-5.11E-2</v>
      </c>
      <c r="D127" s="28">
        <v>-4.8800000000000003E-2</v>
      </c>
      <c r="E127" s="28">
        <v>-0.122</v>
      </c>
      <c r="F127" s="28">
        <v>-0.1404</v>
      </c>
      <c r="G127" s="28">
        <v>-0.1041</v>
      </c>
      <c r="H127" s="28">
        <v>-0.107</v>
      </c>
      <c r="I127" s="28">
        <v>-0.128</v>
      </c>
      <c r="J127" s="28">
        <v>-0.14230000000000001</v>
      </c>
      <c r="K127" s="28">
        <v>-0.122</v>
      </c>
      <c r="L127" s="28">
        <v>-0.1333</v>
      </c>
      <c r="M127" s="28">
        <v>-6.2199999999999998E-2</v>
      </c>
      <c r="N127" s="25">
        <f>_xlfn.STDEV.P(B127:F127)</f>
        <v>6.0733463592981436E-2</v>
      </c>
      <c r="O127" s="33"/>
      <c r="Q127" s="27" t="str">
        <f>CONCATENATE(Sheet1!$A$2," ", $A$1, " ",Sheet1!$A144)</f>
        <v>5720A  S/N 9250208 BB1        -FS</v>
      </c>
    </row>
    <row r="128" spans="1:17" x14ac:dyDescent="0.3">
      <c r="A128" s="2" t="s">
        <v>28</v>
      </c>
      <c r="B128" s="12">
        <v>-8.6999999999999994E-3</v>
      </c>
      <c r="C128" s="28">
        <v>-1.2699999999999999E-2</v>
      </c>
      <c r="D128" s="28">
        <v>-1.3899999999999999E-2</v>
      </c>
      <c r="E128" s="28">
        <v>-9.7000000000000003E-3</v>
      </c>
      <c r="F128" s="28">
        <v>-1.46E-2</v>
      </c>
      <c r="G128" s="28">
        <v>1.41E-2</v>
      </c>
      <c r="H128" s="28">
        <v>1.61E-2</v>
      </c>
      <c r="I128" s="28">
        <v>2.3E-3</v>
      </c>
      <c r="J128" s="28">
        <v>-3.7000000000000002E-3</v>
      </c>
      <c r="K128" s="28">
        <v>2.7000000000000001E-3</v>
      </c>
      <c r="L128" s="28">
        <v>1.7899999999999999E-2</v>
      </c>
      <c r="M128" s="28">
        <v>2.7099999999999999E-2</v>
      </c>
      <c r="N128" s="25">
        <f>_xlfn.STDEV.P(B128:F128)</f>
        <v>2.324134247413432E-3</v>
      </c>
      <c r="O128" s="33"/>
      <c r="Q128" s="27" t="str">
        <f>CONCATENATE(Sheet1!$A$2," ", $A$1, " ",Sheet1!$A145)</f>
        <v xml:space="preserve">5720A  S/N 9250208 BB1 220 uA      FS     </v>
      </c>
    </row>
    <row r="129" spans="1:17" x14ac:dyDescent="0.3">
      <c r="A129" s="2" t="s">
        <v>29</v>
      </c>
      <c r="B129" s="12">
        <v>-2.4899999999999999E-2</v>
      </c>
      <c r="C129" s="28">
        <v>3.8999999999999998E-3</v>
      </c>
      <c r="D129" s="28">
        <v>-3.3E-3</v>
      </c>
      <c r="E129" s="28">
        <v>7.6899999999999996E-2</v>
      </c>
      <c r="F129" s="28">
        <v>8.2199999999999995E-2</v>
      </c>
      <c r="G129" s="28">
        <v>0.1062</v>
      </c>
      <c r="H129" s="28">
        <v>0.11609999999999999</v>
      </c>
      <c r="I129" s="28">
        <v>0.1069</v>
      </c>
      <c r="J129" s="28">
        <v>0.1081</v>
      </c>
      <c r="K129" s="28">
        <v>0.1007</v>
      </c>
      <c r="L129" s="28">
        <v>0.14099999999999999</v>
      </c>
      <c r="M129" s="28">
        <v>9.4899999999999998E-2</v>
      </c>
      <c r="N129" s="25">
        <f>_xlfn.STDEV.P(B129:F129)</f>
        <v>4.4005345129881669E-2</v>
      </c>
      <c r="O129" s="33"/>
      <c r="Q129" s="27" t="str">
        <f>CONCATENATE(Sheet1!$A$2," ", $A$1, " ",Sheet1!$A146)</f>
        <v>5720A  S/N 9250208 BB1         0.5000  kHz</v>
      </c>
    </row>
    <row r="130" spans="1:17" x14ac:dyDescent="0.3">
      <c r="A130" s="2" t="s">
        <v>38</v>
      </c>
      <c r="B130" s="12">
        <v>2.35</v>
      </c>
      <c r="C130" s="28">
        <v>0.63</v>
      </c>
      <c r="D130" s="28">
        <v>-0.4</v>
      </c>
      <c r="E130" s="28">
        <v>-0.16</v>
      </c>
      <c r="F130" s="28">
        <v>-0.73</v>
      </c>
      <c r="G130" s="28">
        <v>0.4</v>
      </c>
      <c r="H130" s="28">
        <v>-1.42</v>
      </c>
      <c r="I130" s="28">
        <v>-0.91</v>
      </c>
      <c r="J130" s="28">
        <v>0.45</v>
      </c>
      <c r="K130" s="28">
        <v>0.13</v>
      </c>
      <c r="L130" s="28">
        <v>-0.91</v>
      </c>
      <c r="M130" s="28">
        <v>-1.04</v>
      </c>
      <c r="N130" s="26">
        <f>_xlfn.STDEV.P(B130:F130)</f>
        <v>1.1015153199116208</v>
      </c>
      <c r="O130" s="33"/>
      <c r="Q130" s="27" t="str">
        <f>CONCATENATE(Sheet1!$A$2," ", $A$1, " ",Sheet1!$A147)</f>
        <v>5720A  S/N 9250208 BB1         1.0000  kHz</v>
      </c>
    </row>
    <row r="131" spans="1:17" x14ac:dyDescent="0.3">
      <c r="A131" s="2" t="s">
        <v>39</v>
      </c>
      <c r="B131" s="12">
        <v>3.7</v>
      </c>
      <c r="C131" s="28">
        <v>1.5</v>
      </c>
      <c r="D131" s="28">
        <v>-1.85</v>
      </c>
      <c r="E131" s="28">
        <v>-2.36</v>
      </c>
      <c r="F131" s="28">
        <v>-1.38</v>
      </c>
      <c r="G131" s="28">
        <v>0.52</v>
      </c>
      <c r="H131" s="28">
        <v>0.91</v>
      </c>
      <c r="I131" s="28">
        <v>0.55000000000000004</v>
      </c>
      <c r="J131" s="28">
        <v>-0.5</v>
      </c>
      <c r="K131" s="28">
        <v>-0.78</v>
      </c>
      <c r="L131" s="28">
        <v>-0.15</v>
      </c>
      <c r="M131" s="28">
        <v>-2.79</v>
      </c>
      <c r="N131" s="26">
        <f>_xlfn.STDEV.P(B131:F131)</f>
        <v>2.3154299816664721</v>
      </c>
      <c r="O131" s="33"/>
      <c r="Q131" s="27" t="str">
        <f>CONCATENATE(Sheet1!$A$2," ", $A$1, " ",Sheet1!$A148)</f>
        <v>5720A  S/N 9250208 BB1          2.000  kHz</v>
      </c>
    </row>
    <row r="132" spans="1:17" x14ac:dyDescent="0.3">
      <c r="A132" s="2" t="s">
        <v>40</v>
      </c>
      <c r="B132" s="12">
        <v>2.09</v>
      </c>
      <c r="C132" s="28">
        <v>2.31</v>
      </c>
      <c r="D132" s="28">
        <v>0.25</v>
      </c>
      <c r="E132" s="28">
        <v>0.25</v>
      </c>
      <c r="F132" s="28">
        <v>-1.0900000000000001</v>
      </c>
      <c r="G132" s="28">
        <v>1.46</v>
      </c>
      <c r="H132" s="28">
        <v>0.86</v>
      </c>
      <c r="I132" s="28">
        <v>1.72</v>
      </c>
      <c r="J132" s="28">
        <v>3.99</v>
      </c>
      <c r="K132" s="28">
        <v>2.67</v>
      </c>
      <c r="L132" s="28">
        <v>1.1200000000000001</v>
      </c>
      <c r="M132" s="28">
        <v>-1.48</v>
      </c>
      <c r="N132" s="26">
        <f>_xlfn.STDEV.P(B132:F132)</f>
        <v>1.2738979550968752</v>
      </c>
      <c r="O132" s="33"/>
      <c r="Q132" s="27" t="str">
        <f>CONCATENATE(Sheet1!$A$2," ", $A$1, " ",Sheet1!$A149)</f>
        <v>5720A  S/N 9250208 BB1          5.000  kHz</v>
      </c>
    </row>
    <row r="133" spans="1:17" x14ac:dyDescent="0.3">
      <c r="A133" s="2" t="s">
        <v>41</v>
      </c>
      <c r="B133" s="12">
        <v>-0.67</v>
      </c>
      <c r="C133" s="28">
        <v>2.44</v>
      </c>
      <c r="D133" s="28">
        <v>2.0099999999999998</v>
      </c>
      <c r="E133" s="28">
        <v>1.22</v>
      </c>
      <c r="F133" s="28">
        <v>-1.24</v>
      </c>
      <c r="G133" s="28">
        <v>4.54</v>
      </c>
      <c r="H133" s="28">
        <v>3.06</v>
      </c>
      <c r="I133" s="28">
        <v>-0.82</v>
      </c>
      <c r="J133" s="28">
        <v>2.4900000000000002</v>
      </c>
      <c r="K133" s="28">
        <v>1.55</v>
      </c>
      <c r="L133" s="28">
        <v>3.6</v>
      </c>
      <c r="M133" s="28">
        <v>-0.52</v>
      </c>
      <c r="N133" s="26">
        <f>_xlfn.STDEV.P(B133:F133)</f>
        <v>1.4588406355733308</v>
      </c>
      <c r="O133" s="33"/>
      <c r="Q133" s="27" t="str">
        <f>CONCATENATE(Sheet1!$A$2," ", $A$1, " ",Sheet1!$A150)</f>
        <v>5720A  S/N 9250208 BB1          7.000  kHz</v>
      </c>
    </row>
    <row r="134" spans="1:17" x14ac:dyDescent="0.3">
      <c r="A134" s="2" t="s">
        <v>42</v>
      </c>
      <c r="B134" s="12">
        <v>-3.09</v>
      </c>
      <c r="C134" s="28">
        <v>-1.8</v>
      </c>
      <c r="D134" s="28">
        <v>1.5</v>
      </c>
      <c r="E134" s="28">
        <v>4.91</v>
      </c>
      <c r="F134" s="28">
        <v>1.29</v>
      </c>
      <c r="G134" s="28">
        <v>-1.42</v>
      </c>
      <c r="H134" s="28">
        <v>3.86</v>
      </c>
      <c r="I134" s="28">
        <v>-0.91</v>
      </c>
      <c r="J134" s="28">
        <v>0.92</v>
      </c>
      <c r="K134" s="28">
        <v>0.8</v>
      </c>
      <c r="L134" s="28">
        <v>-1.43</v>
      </c>
      <c r="M134" s="28">
        <v>1.21</v>
      </c>
      <c r="N134" s="26">
        <f>_xlfn.STDEV.P(B134:F134)</f>
        <v>2.801109780069321</v>
      </c>
      <c r="O134" s="33"/>
      <c r="Q134" s="27" t="str">
        <f>CONCATENATE(Sheet1!$A$2," ", $A$1, " ",Sheet1!$A151)</f>
        <v>5720A  S/N 9250208 BB1         10.000  kHz</v>
      </c>
    </row>
    <row r="135" spans="1:17" x14ac:dyDescent="0.3">
      <c r="A135" s="2" t="s">
        <v>45</v>
      </c>
      <c r="B135" s="12">
        <v>-0.88</v>
      </c>
      <c r="C135" s="28">
        <v>0.38</v>
      </c>
      <c r="D135" s="28">
        <v>-0.09</v>
      </c>
      <c r="E135" s="28">
        <v>2.02</v>
      </c>
      <c r="F135" s="28">
        <v>2.98</v>
      </c>
      <c r="G135" s="28">
        <v>1.1100000000000001</v>
      </c>
      <c r="H135" s="28">
        <v>1.4</v>
      </c>
      <c r="I135" s="28">
        <v>1.48</v>
      </c>
      <c r="J135" s="28">
        <v>2.44</v>
      </c>
      <c r="K135" s="28">
        <v>1.55</v>
      </c>
      <c r="L135" s="28">
        <v>1.45</v>
      </c>
      <c r="M135" s="28">
        <v>0.25</v>
      </c>
      <c r="N135" s="26">
        <f>_xlfn.STDEV.P(B135:F135)</f>
        <v>1.4140777913537854</v>
      </c>
      <c r="O135" s="33"/>
      <c r="Q135" s="27" t="str">
        <f>CONCATENATE(Sheet1!$A$2," ", $A$1, " ",Sheet1!$A152)</f>
        <v xml:space="preserve">5720A  S/N 9250208 BB1 2.2 mA      FS     </v>
      </c>
    </row>
    <row r="136" spans="1:17" x14ac:dyDescent="0.3">
      <c r="A136" s="2" t="s">
        <v>10</v>
      </c>
      <c r="B136" s="12">
        <v>1.96</v>
      </c>
      <c r="C136" s="28">
        <v>-1.03</v>
      </c>
      <c r="D136" s="28">
        <v>-0.11</v>
      </c>
      <c r="E136" s="28">
        <v>0.44</v>
      </c>
      <c r="F136" s="28">
        <v>1.08</v>
      </c>
      <c r="G136" s="28">
        <v>1.49</v>
      </c>
      <c r="H136" s="28">
        <v>0.18</v>
      </c>
      <c r="I136" s="28">
        <v>0.96</v>
      </c>
      <c r="J136" s="28">
        <v>1.04</v>
      </c>
      <c r="K136" s="28">
        <v>1.72</v>
      </c>
      <c r="L136" s="28">
        <v>1.24</v>
      </c>
      <c r="M136" s="28">
        <v>1.45</v>
      </c>
      <c r="N136" s="26">
        <f>_xlfn.STDEV.P(B136:F136)</f>
        <v>1.0177897621807759</v>
      </c>
      <c r="O136" s="33"/>
      <c r="Q136" s="27" t="str">
        <f>CONCATENATE(Sheet1!$A$2," ", $A$1, " ",Sheet1!$A153)</f>
        <v>5720A  S/N 9250208 BB1         0.5000  kHz</v>
      </c>
    </row>
    <row r="137" spans="1:17" x14ac:dyDescent="0.3">
      <c r="A137" s="2" t="s">
        <v>46</v>
      </c>
      <c r="B137" s="12">
        <v>-0.5</v>
      </c>
      <c r="C137" s="28">
        <v>0.06</v>
      </c>
      <c r="D137" s="28">
        <v>0.28000000000000003</v>
      </c>
      <c r="E137" s="28">
        <v>0.54</v>
      </c>
      <c r="F137" s="28">
        <v>0.5</v>
      </c>
      <c r="G137" s="28">
        <v>0.28999999999999998</v>
      </c>
      <c r="H137" s="28">
        <v>-0.24</v>
      </c>
      <c r="I137" s="28">
        <v>-1.05</v>
      </c>
      <c r="J137" s="28">
        <v>0.08</v>
      </c>
      <c r="K137" s="28">
        <v>-0.66</v>
      </c>
      <c r="L137" s="28">
        <v>-0.46</v>
      </c>
      <c r="M137" s="28">
        <v>-1.63</v>
      </c>
      <c r="N137" s="26">
        <f>_xlfn.STDEV.P(B137:F137)</f>
        <v>0.37913585955432916</v>
      </c>
      <c r="O137" s="33"/>
      <c r="Q137" s="27" t="str">
        <f>CONCATENATE(Sheet1!$A$2," ", $A$1, " ",Sheet1!$A154)</f>
        <v>5720A  S/N 9250208 BB1         1.0000  kHz</v>
      </c>
    </row>
    <row r="138" spans="1:17" x14ac:dyDescent="0.3">
      <c r="A138" s="2" t="s">
        <v>10</v>
      </c>
      <c r="B138" s="12">
        <v>0.14000000000000001</v>
      </c>
      <c r="C138" s="28">
        <v>0.19</v>
      </c>
      <c r="D138" s="28">
        <v>0.02</v>
      </c>
      <c r="E138" s="28">
        <v>0.95</v>
      </c>
      <c r="F138" s="28">
        <v>1.56</v>
      </c>
      <c r="G138" s="28">
        <v>1.06</v>
      </c>
      <c r="H138" s="28">
        <v>1.46</v>
      </c>
      <c r="I138" s="28">
        <v>2.69</v>
      </c>
      <c r="J138" s="28">
        <v>2.36</v>
      </c>
      <c r="K138" s="28">
        <v>2.2599999999999998</v>
      </c>
      <c r="L138" s="28">
        <v>1.96</v>
      </c>
      <c r="M138" s="28">
        <v>2.64</v>
      </c>
      <c r="N138" s="26">
        <f>_xlfn.STDEV.P(B138:F138)</f>
        <v>0.59266854142935577</v>
      </c>
      <c r="O138" s="33"/>
      <c r="Q138" s="27" t="str">
        <f>CONCATENATE(Sheet1!$A$2," ", $A$1, " ",Sheet1!$A155)</f>
        <v>5720A  S/N 9250208 BB1          2.000  kHz</v>
      </c>
    </row>
    <row r="139" spans="1:17" x14ac:dyDescent="0.3">
      <c r="A139" s="2" t="s">
        <v>47</v>
      </c>
      <c r="B139" s="12">
        <v>-0.94</v>
      </c>
      <c r="C139" s="28">
        <v>0.01</v>
      </c>
      <c r="D139" s="28">
        <v>-0.68</v>
      </c>
      <c r="E139" s="28">
        <v>-1.56</v>
      </c>
      <c r="F139" s="28">
        <v>-0.96</v>
      </c>
      <c r="G139" s="28">
        <v>-1.53</v>
      </c>
      <c r="H139" s="28">
        <v>-2.02</v>
      </c>
      <c r="I139" s="28">
        <v>-2.66</v>
      </c>
      <c r="J139" s="28">
        <v>-1.77</v>
      </c>
      <c r="K139" s="28">
        <v>-2.66</v>
      </c>
      <c r="L139" s="28">
        <v>-1.5</v>
      </c>
      <c r="M139" s="28">
        <v>-2.44</v>
      </c>
      <c r="N139" s="26">
        <f>_xlfn.STDEV.P(B139:F139)</f>
        <v>0.50792125373919916</v>
      </c>
      <c r="O139" s="33"/>
      <c r="Q139" s="27" t="str">
        <f>CONCATENATE(Sheet1!$A$2," ", $A$1, " ",Sheet1!$A156)</f>
        <v>5720A  S/N 9250208 BB1          5.000  kHz</v>
      </c>
    </row>
    <row r="140" spans="1:17" x14ac:dyDescent="0.3">
      <c r="A140" s="2" t="s">
        <v>10</v>
      </c>
      <c r="B140" s="12">
        <v>1.1499999999999999</v>
      </c>
      <c r="C140" s="28">
        <v>-0.28999999999999998</v>
      </c>
      <c r="D140" s="28">
        <v>0.52</v>
      </c>
      <c r="E140" s="28">
        <v>1.47</v>
      </c>
      <c r="F140" s="28">
        <v>1.46</v>
      </c>
      <c r="G140" s="28">
        <v>1.78</v>
      </c>
      <c r="H140" s="28">
        <v>1.87</v>
      </c>
      <c r="I140" s="28">
        <v>2.5</v>
      </c>
      <c r="J140" s="28">
        <v>2.09</v>
      </c>
      <c r="K140" s="28">
        <v>2.66</v>
      </c>
      <c r="L140" s="28">
        <v>1.1000000000000001</v>
      </c>
      <c r="M140" s="28">
        <v>2.08</v>
      </c>
      <c r="N140" s="26">
        <f>_xlfn.STDEV.P(B140:F140)</f>
        <v>0.67145811485155193</v>
      </c>
      <c r="O140" s="33"/>
      <c r="Q140" s="27" t="str">
        <f>CONCATENATE(Sheet1!$A$2," ", $A$1, " ",Sheet1!$A157)</f>
        <v>5720A  S/N 9250208 BB1          7.000  kHz</v>
      </c>
    </row>
    <row r="141" spans="1:17" x14ac:dyDescent="0.3">
      <c r="A141" s="2" t="s">
        <v>48</v>
      </c>
      <c r="B141" s="12">
        <v>-1.1299999999999999</v>
      </c>
      <c r="C141" s="28">
        <v>0.43</v>
      </c>
      <c r="D141" s="28">
        <v>0.66</v>
      </c>
      <c r="E141" s="28">
        <v>1.52</v>
      </c>
      <c r="F141" s="28">
        <v>3.22</v>
      </c>
      <c r="G141" s="28">
        <v>3.6</v>
      </c>
      <c r="H141" s="28">
        <v>3.66</v>
      </c>
      <c r="I141" s="28">
        <v>3.74</v>
      </c>
      <c r="J141" s="28">
        <v>3.61</v>
      </c>
      <c r="K141" s="28">
        <v>3.04</v>
      </c>
      <c r="L141" s="28">
        <v>4.25</v>
      </c>
      <c r="M141" s="28">
        <v>3.26</v>
      </c>
      <c r="N141" s="26">
        <f>_xlfn.STDEV.P(B141:F141)</f>
        <v>1.4253560958581544</v>
      </c>
      <c r="O141" s="33"/>
      <c r="Q141" s="27" t="str">
        <f>CONCATENATE(Sheet1!$A$2," ", $A$1, " ",Sheet1!$A158)</f>
        <v>5720A  S/N 9250208 BB1         10.000  kHz</v>
      </c>
    </row>
    <row r="142" spans="1:17" x14ac:dyDescent="0.3">
      <c r="A142" s="2" t="s">
        <v>10</v>
      </c>
      <c r="B142" s="12">
        <v>1.48</v>
      </c>
      <c r="C142" s="28">
        <v>-0.51</v>
      </c>
      <c r="D142" s="28">
        <v>-1.02</v>
      </c>
      <c r="E142" s="28">
        <v>-1.53</v>
      </c>
      <c r="F142" s="28">
        <v>-2.35</v>
      </c>
      <c r="G142" s="28">
        <v>-3.55</v>
      </c>
      <c r="H142" s="28">
        <v>-3.5</v>
      </c>
      <c r="I142" s="28">
        <v>-3.54</v>
      </c>
      <c r="J142" s="28">
        <v>-2.94</v>
      </c>
      <c r="K142" s="28">
        <v>-2.71</v>
      </c>
      <c r="L142" s="28">
        <v>-4.05</v>
      </c>
      <c r="M142" s="28">
        <v>-3.28</v>
      </c>
      <c r="N142" s="26">
        <f>_xlfn.STDEV.P(B142:F142)</f>
        <v>1.2857153650789119</v>
      </c>
      <c r="O142" s="33"/>
      <c r="Q142" s="27" t="str">
        <f>CONCATENATE(Sheet1!$A$2," ", $A$1, " ",Sheet1!$A159)</f>
        <v xml:space="preserve">5720A  S/N 9250208 BB1  22 mA      FS     </v>
      </c>
    </row>
    <row r="143" spans="1:17" x14ac:dyDescent="0.3">
      <c r="A143" s="2" t="s">
        <v>49</v>
      </c>
      <c r="B143" s="12">
        <v>-1.45</v>
      </c>
      <c r="C143" s="28">
        <v>-2.1</v>
      </c>
      <c r="D143" s="28">
        <v>-0.64</v>
      </c>
      <c r="E143" s="28">
        <v>6.03</v>
      </c>
      <c r="F143" s="28">
        <v>9.91</v>
      </c>
      <c r="G143" s="28">
        <v>11.67</v>
      </c>
      <c r="H143" s="28">
        <v>8.16</v>
      </c>
      <c r="I143" s="28">
        <v>7.32</v>
      </c>
      <c r="J143" s="28">
        <v>7.57</v>
      </c>
      <c r="K143" s="28">
        <v>8.3000000000000007</v>
      </c>
      <c r="L143" s="28">
        <v>5.84</v>
      </c>
      <c r="M143" s="28">
        <v>4.74</v>
      </c>
      <c r="N143" s="26">
        <f>_xlfn.STDEV.P(B143:F143)</f>
        <v>4.7723914340716016</v>
      </c>
      <c r="O143" s="33"/>
      <c r="Q143" s="27" t="str">
        <f>CONCATENATE(Sheet1!$A$2," ", $A$1, " ",Sheet1!$A160)</f>
        <v>5720A  S/N 9250208 BB1         0.5000  kHz</v>
      </c>
    </row>
    <row r="144" spans="1:17" x14ac:dyDescent="0.3">
      <c r="A144" s="2" t="s">
        <v>10</v>
      </c>
      <c r="B144" s="12">
        <v>1.39</v>
      </c>
      <c r="C144" s="28">
        <v>2.14</v>
      </c>
      <c r="D144" s="28">
        <v>0.3</v>
      </c>
      <c r="E144" s="28">
        <v>-5.38</v>
      </c>
      <c r="F144" s="28">
        <v>-8.7799999999999994</v>
      </c>
      <c r="G144" s="28">
        <v>-10.4</v>
      </c>
      <c r="H144" s="28">
        <v>-7.65</v>
      </c>
      <c r="I144" s="28">
        <v>-7.42</v>
      </c>
      <c r="J144" s="28">
        <v>-6.68</v>
      </c>
      <c r="K144" s="28">
        <v>-7.85</v>
      </c>
      <c r="L144" s="28">
        <v>-5.38</v>
      </c>
      <c r="M144" s="28">
        <v>-4.8600000000000003</v>
      </c>
      <c r="N144" s="26">
        <f>_xlfn.STDEV.P(B144:F144)</f>
        <v>4.2730017552067538</v>
      </c>
      <c r="O144" s="33"/>
      <c r="Q144" s="27" t="str">
        <f>CONCATENATE(Sheet1!$A$2," ", $A$1, " ",Sheet1!$A161)</f>
        <v>5720A  S/N 9250208 BB1         1.0000  kHz</v>
      </c>
    </row>
    <row r="145" spans="1:17" x14ac:dyDescent="0.3">
      <c r="A145" s="2" t="s">
        <v>50</v>
      </c>
      <c r="B145" s="12">
        <v>0.41</v>
      </c>
      <c r="C145" s="28">
        <v>0.08</v>
      </c>
      <c r="D145" s="28">
        <v>-0.71</v>
      </c>
      <c r="E145" s="28">
        <v>0.36</v>
      </c>
      <c r="F145" s="28">
        <v>0.32</v>
      </c>
      <c r="G145" s="28">
        <v>-0.33</v>
      </c>
      <c r="H145" s="28">
        <v>0.04</v>
      </c>
      <c r="I145" s="28">
        <v>0.38</v>
      </c>
      <c r="J145" s="28">
        <v>0.85</v>
      </c>
      <c r="K145" s="28">
        <v>-0.72</v>
      </c>
      <c r="L145" s="28">
        <v>-0.56000000000000005</v>
      </c>
      <c r="M145" s="28">
        <v>-0.89</v>
      </c>
      <c r="N145" s="26">
        <f>_xlfn.STDEV.P(B145:F145)</f>
        <v>0.4167205298518421</v>
      </c>
      <c r="O145" s="33"/>
      <c r="Q145" s="27" t="str">
        <f>CONCATENATE(Sheet1!$A$2," ", $A$1, " ",Sheet1!$A162)</f>
        <v>5720A  S/N 9250208 BB1          2.000  kHz</v>
      </c>
    </row>
    <row r="146" spans="1:17" x14ac:dyDescent="0.3">
      <c r="A146" s="2" t="s">
        <v>51</v>
      </c>
      <c r="B146" s="12">
        <v>0.47</v>
      </c>
      <c r="C146" s="28">
        <v>-0.18</v>
      </c>
      <c r="D146" s="28">
        <v>-0.7</v>
      </c>
      <c r="E146" s="28">
        <v>7.0000000000000007E-2</v>
      </c>
      <c r="F146" s="28">
        <v>-2.39</v>
      </c>
      <c r="G146" s="28">
        <v>-0.45</v>
      </c>
      <c r="H146" s="28">
        <v>0.19</v>
      </c>
      <c r="I146" s="28">
        <v>-1.92</v>
      </c>
      <c r="J146" s="28">
        <v>-1.2</v>
      </c>
      <c r="K146" s="28">
        <v>-0.15</v>
      </c>
      <c r="L146" s="28">
        <v>-0.62</v>
      </c>
      <c r="M146" s="28">
        <v>-0.94</v>
      </c>
      <c r="N146" s="26">
        <f>_xlfn.STDEV.P(B146:F146)</f>
        <v>0.99696740167369569</v>
      </c>
      <c r="O146" s="33"/>
      <c r="Q146" s="27" t="str">
        <f>CONCATENATE(Sheet1!$A$2," ", $A$1, " ",Sheet1!$A163)</f>
        <v>5720A  S/N 9250208 BB1          5.000  kHz</v>
      </c>
    </row>
    <row r="147" spans="1:17" x14ac:dyDescent="0.3">
      <c r="A147" s="2" t="s">
        <v>52</v>
      </c>
      <c r="B147" s="12">
        <v>1.02</v>
      </c>
      <c r="C147" s="28">
        <v>-1.25</v>
      </c>
      <c r="D147" s="28">
        <v>-1.3</v>
      </c>
      <c r="E147" s="28">
        <v>-0.05</v>
      </c>
      <c r="F147" s="28">
        <v>-0.21</v>
      </c>
      <c r="G147" s="28">
        <v>-0.05</v>
      </c>
      <c r="H147" s="28">
        <v>0.49</v>
      </c>
      <c r="I147" s="28">
        <v>0.22</v>
      </c>
      <c r="J147" s="28">
        <v>1.45</v>
      </c>
      <c r="K147" s="28">
        <v>-0.43</v>
      </c>
      <c r="L147" s="28">
        <v>0.31</v>
      </c>
      <c r="M147" s="28">
        <v>-1.6</v>
      </c>
      <c r="N147" s="26">
        <f>_xlfn.STDEV.P(B147:F147)</f>
        <v>0.8600790661328761</v>
      </c>
      <c r="O147" s="33"/>
      <c r="Q147" s="27" t="str">
        <f>CONCATENATE(Sheet1!$A$2," ", $A$1, " ",Sheet1!$A164)</f>
        <v>5720A  S/N 9250208 BB1          7.000  kHz</v>
      </c>
    </row>
    <row r="148" spans="1:17" x14ac:dyDescent="0.3">
      <c r="A148" s="2" t="s">
        <v>53</v>
      </c>
      <c r="B148" s="12">
        <v>0.53</v>
      </c>
      <c r="C148" s="28">
        <v>-0.3</v>
      </c>
      <c r="D148" s="28">
        <v>-1.1299999999999999</v>
      </c>
      <c r="E148" s="28">
        <v>-0.54</v>
      </c>
      <c r="F148" s="28">
        <v>-3.05</v>
      </c>
      <c r="G148" s="28">
        <v>-1.5</v>
      </c>
      <c r="H148" s="28">
        <v>-3.3</v>
      </c>
      <c r="I148" s="28">
        <v>-2.08</v>
      </c>
      <c r="J148" s="28">
        <v>-1.33</v>
      </c>
      <c r="K148" s="28">
        <v>-3.91</v>
      </c>
      <c r="L148" s="28">
        <v>-2.87</v>
      </c>
      <c r="M148" s="28">
        <v>-2.59</v>
      </c>
      <c r="N148" s="26">
        <f>_xlfn.STDEV.P(B148:F148)</f>
        <v>1.2008230510778846</v>
      </c>
      <c r="O148" s="33"/>
      <c r="Q148" s="27" t="str">
        <f>CONCATENATE(Sheet1!$A$2," ", $A$1, " ",Sheet1!$A165)</f>
        <v>5720A  S/N 9250208 BB1         10.000  kHz</v>
      </c>
    </row>
    <row r="149" spans="1:17" x14ac:dyDescent="0.3">
      <c r="A149" s="2" t="s">
        <v>54</v>
      </c>
      <c r="B149" s="12">
        <v>1.8</v>
      </c>
      <c r="C149" s="28">
        <v>-0.06</v>
      </c>
      <c r="D149" s="28">
        <v>0.45</v>
      </c>
      <c r="E149" s="28">
        <v>-1.99</v>
      </c>
      <c r="F149" s="28">
        <v>-1.67</v>
      </c>
      <c r="G149" s="28">
        <v>-5.92</v>
      </c>
      <c r="H149" s="28">
        <v>-7.46</v>
      </c>
      <c r="I149" s="28">
        <v>-6.23</v>
      </c>
      <c r="J149" s="28">
        <v>-5.05</v>
      </c>
      <c r="K149" s="28">
        <v>-8.6199999999999992</v>
      </c>
      <c r="L149" s="28">
        <v>-7.54</v>
      </c>
      <c r="M149" s="28">
        <v>-5.14</v>
      </c>
      <c r="N149" s="26">
        <f>_xlfn.STDEV.P(B149:F149)</f>
        <v>1.3973489184881491</v>
      </c>
      <c r="O149" s="33"/>
      <c r="Q149" s="27" t="str">
        <f>CONCATENATE(Sheet1!$A$2," ", $A$1, " ",Sheet1!$A166)</f>
        <v xml:space="preserve">5720A  S/N 9250208 BB1 220 mA      FS     </v>
      </c>
    </row>
    <row r="150" spans="1:17" x14ac:dyDescent="0.3">
      <c r="A150" s="2" t="s">
        <v>55</v>
      </c>
      <c r="B150" s="12">
        <v>4.0000000000000002E-4</v>
      </c>
      <c r="C150" s="28">
        <v>1E-4</v>
      </c>
      <c r="D150" s="28">
        <v>-2.9999999999999997E-4</v>
      </c>
      <c r="E150" s="28">
        <v>-6.9999999999999999E-4</v>
      </c>
      <c r="F150" s="28">
        <v>-6.9999999999999999E-4</v>
      </c>
      <c r="G150" s="28">
        <v>-1.5E-3</v>
      </c>
      <c r="H150" s="28">
        <v>-1.6000000000000001E-3</v>
      </c>
      <c r="I150" s="28">
        <v>-1.6000000000000001E-3</v>
      </c>
      <c r="J150" s="28">
        <v>-1.5E-3</v>
      </c>
      <c r="K150" s="28">
        <v>-1.6000000000000001E-3</v>
      </c>
      <c r="L150" s="28">
        <v>-1.6000000000000001E-3</v>
      </c>
      <c r="M150" s="28">
        <v>-1E-3</v>
      </c>
      <c r="N150" s="25">
        <f>_xlfn.STDEV.P(B150:F150)</f>
        <v>4.3634848458542856E-4</v>
      </c>
      <c r="O150" s="33"/>
      <c r="Q150" s="27" t="str">
        <f>CONCATENATE(Sheet1!$A$2," ", $A$1, " ",Sheet1!$A167)</f>
        <v>5720A  S/N 9250208 BB1         0.5000  kHz</v>
      </c>
    </row>
    <row r="151" spans="1:17" x14ac:dyDescent="0.3">
      <c r="A151" s="2" t="s">
        <v>56</v>
      </c>
      <c r="B151" s="12">
        <v>6.9999999999999999E-4</v>
      </c>
      <c r="C151" s="28">
        <v>-1E-4</v>
      </c>
      <c r="D151" s="28">
        <v>-5.9999999999999995E-4</v>
      </c>
      <c r="E151" s="28">
        <v>-1.6000000000000001E-3</v>
      </c>
      <c r="F151" s="28">
        <v>-1.6999999999999999E-3</v>
      </c>
      <c r="G151" s="28">
        <v>-3.0000000000000001E-3</v>
      </c>
      <c r="H151" s="28">
        <v>-3.2000000000000002E-3</v>
      </c>
      <c r="I151" s="28">
        <v>-3.2000000000000002E-3</v>
      </c>
      <c r="J151" s="28">
        <v>-3.0999999999999999E-3</v>
      </c>
      <c r="K151" s="28">
        <v>-3.5999999999999999E-3</v>
      </c>
      <c r="L151" s="28">
        <v>-3.3999999999999998E-3</v>
      </c>
      <c r="M151" s="28">
        <v>-2.3E-3</v>
      </c>
      <c r="N151" s="25">
        <f>_xlfn.STDEV.P(B151:F151)</f>
        <v>9.090654541890809E-4</v>
      </c>
      <c r="O151" s="33"/>
      <c r="Q151" s="27" t="str">
        <f>CONCATENATE(Sheet1!$A$2," ", $A$1, " ",Sheet1!$A168)</f>
        <v>5720A  S/N 9250208 BB1         1.0000  kHz</v>
      </c>
    </row>
    <row r="152" spans="1:17" x14ac:dyDescent="0.3">
      <c r="A152" s="2" t="s">
        <v>57</v>
      </c>
      <c r="B152" s="12">
        <v>1.51</v>
      </c>
      <c r="C152" s="28">
        <v>-0.69</v>
      </c>
      <c r="D152" s="28">
        <v>-0.59</v>
      </c>
      <c r="E152" s="28">
        <v>-0.65</v>
      </c>
      <c r="F152" s="28">
        <v>-1.1599999999999999</v>
      </c>
      <c r="G152" s="28">
        <v>-0.52</v>
      </c>
      <c r="H152" s="28">
        <v>-1.42</v>
      </c>
      <c r="I152" s="28">
        <v>-1.75</v>
      </c>
      <c r="J152" s="28">
        <v>-1</v>
      </c>
      <c r="K152" s="28">
        <v>-2.1</v>
      </c>
      <c r="L152" s="28">
        <v>-1.88</v>
      </c>
      <c r="M152" s="28">
        <v>-2.42</v>
      </c>
      <c r="N152" s="26">
        <f>_xlfn.STDEV.P(B152:F152)</f>
        <v>0.93521334464388395</v>
      </c>
      <c r="O152" s="33"/>
      <c r="Q152" s="27" t="str">
        <f>CONCATENATE(Sheet1!$A$2," ", $A$1, " ",Sheet1!$A169)</f>
        <v>5720A  S/N 9250208 BB1          2.000  kHz</v>
      </c>
    </row>
    <row r="153" spans="1:17" x14ac:dyDescent="0.3">
      <c r="A153" s="2" t="s">
        <v>51</v>
      </c>
      <c r="B153" s="12">
        <v>1.1499999999999999</v>
      </c>
      <c r="C153" s="28">
        <v>-0.95</v>
      </c>
      <c r="D153" s="28">
        <v>-0.04</v>
      </c>
      <c r="E153" s="28">
        <v>0.69</v>
      </c>
      <c r="F153" s="28">
        <v>-0.27</v>
      </c>
      <c r="G153" s="28">
        <v>0.23</v>
      </c>
      <c r="H153" s="28">
        <v>-0.81</v>
      </c>
      <c r="I153" s="28">
        <v>-1.08</v>
      </c>
      <c r="J153" s="28">
        <v>-0.09</v>
      </c>
      <c r="K153" s="28">
        <v>-1.1399999999999999</v>
      </c>
      <c r="L153" s="28">
        <v>-0.66</v>
      </c>
      <c r="M153" s="28">
        <v>-1.24</v>
      </c>
      <c r="N153" s="26">
        <f>_xlfn.STDEV.P(B153:F153)</f>
        <v>0.73597826054850279</v>
      </c>
      <c r="O153" s="33"/>
      <c r="Q153" s="27" t="str">
        <f>CONCATENATE(Sheet1!$A$2," ", $A$1, " ",Sheet1!$A170)</f>
        <v>5720A  S/N 9250208 BB1          5.000  kHz</v>
      </c>
    </row>
    <row r="154" spans="1:17" x14ac:dyDescent="0.3">
      <c r="A154" s="2" t="s">
        <v>52</v>
      </c>
      <c r="B154" s="12">
        <v>1.81</v>
      </c>
      <c r="C154" s="28">
        <v>-0.04</v>
      </c>
      <c r="D154" s="28">
        <v>-0.18</v>
      </c>
      <c r="E154" s="28">
        <v>0.46</v>
      </c>
      <c r="F154" s="28">
        <v>-0.48</v>
      </c>
      <c r="G154" s="28">
        <v>-0.06</v>
      </c>
      <c r="H154" s="28">
        <v>0.43</v>
      </c>
      <c r="I154" s="28">
        <v>-0.02</v>
      </c>
      <c r="J154" s="28">
        <v>1.1299999999999999</v>
      </c>
      <c r="K154" s="28">
        <v>-0.74</v>
      </c>
      <c r="L154" s="28">
        <v>0.14000000000000001</v>
      </c>
      <c r="M154" s="28">
        <v>-1.26</v>
      </c>
      <c r="N154" s="26">
        <f>_xlfn.STDEV.P(B154:F154)</f>
        <v>0.80735617914276225</v>
      </c>
      <c r="O154" s="33"/>
      <c r="Q154" s="27" t="str">
        <f>CONCATENATE(Sheet1!$A$2," ", $A$1, " ",Sheet1!$A171)</f>
        <v>5720A  S/N 9250208 BB1          7.000  kHz</v>
      </c>
    </row>
    <row r="155" spans="1:17" x14ac:dyDescent="0.3">
      <c r="A155" s="2" t="s">
        <v>53</v>
      </c>
      <c r="B155" s="12">
        <v>0.08</v>
      </c>
      <c r="C155" s="28">
        <v>-0.55000000000000004</v>
      </c>
      <c r="D155" s="28">
        <v>-1.57</v>
      </c>
      <c r="E155" s="28">
        <v>-1.51</v>
      </c>
      <c r="F155" s="28">
        <v>-1.4</v>
      </c>
      <c r="G155" s="28">
        <v>-1.29</v>
      </c>
      <c r="H155" s="28">
        <v>-2.2999999999999998</v>
      </c>
      <c r="I155" s="28">
        <v>-2.34</v>
      </c>
      <c r="J155" s="28">
        <v>-1.48</v>
      </c>
      <c r="K155" s="28">
        <v>-3.21</v>
      </c>
      <c r="L155" s="28">
        <v>-1.9</v>
      </c>
      <c r="M155" s="28">
        <v>-3.02</v>
      </c>
      <c r="N155" s="26">
        <f>_xlfn.STDEV.P(B155:F155)</f>
        <v>0.65013844679421973</v>
      </c>
      <c r="O155" s="33"/>
      <c r="Q155" s="27" t="str">
        <f>CONCATENATE(Sheet1!$A$2," ", $A$1, " ",Sheet1!$A172)</f>
        <v>5720A  S/N 9250208 BB1         10.000  kHz</v>
      </c>
    </row>
    <row r="156" spans="1:17" x14ac:dyDescent="0.3">
      <c r="A156" s="2" t="s">
        <v>54</v>
      </c>
      <c r="B156" s="12">
        <v>0.6</v>
      </c>
      <c r="C156" s="28">
        <v>-1.3</v>
      </c>
      <c r="D156" s="28">
        <v>-0.55000000000000004</v>
      </c>
      <c r="E156" s="28">
        <v>1.1000000000000001</v>
      </c>
      <c r="F156" s="28">
        <v>-0.31</v>
      </c>
      <c r="G156" s="28">
        <v>0.21</v>
      </c>
      <c r="H156" s="28">
        <v>0.1</v>
      </c>
      <c r="I156" s="28">
        <v>-1.58</v>
      </c>
      <c r="J156" s="28">
        <v>0.09</v>
      </c>
      <c r="K156" s="28">
        <v>-1.6</v>
      </c>
      <c r="L156" s="28">
        <v>-0.82</v>
      </c>
      <c r="M156" s="28">
        <v>-2.4900000000000002</v>
      </c>
      <c r="N156" s="26">
        <f>_xlfn.STDEV.P(B156:F156)</f>
        <v>0.85044458961181013</v>
      </c>
      <c r="O156" s="33"/>
      <c r="Q156" s="27" t="str">
        <f>CONCATENATE(Sheet1!$A$2," ", $A$1, " ",Sheet1!$A173)</f>
        <v xml:space="preserve">5720A  S/N 9250208 BB1   2.2A      FS     </v>
      </c>
    </row>
    <row r="157" spans="1:17" x14ac:dyDescent="0.3">
      <c r="A157" s="2" t="s">
        <v>55</v>
      </c>
      <c r="B157" s="12">
        <v>1E-4</v>
      </c>
      <c r="C157" s="28">
        <v>-2.9999999999999997E-4</v>
      </c>
      <c r="D157" s="28">
        <v>-1E-4</v>
      </c>
      <c r="E157" s="28">
        <v>0</v>
      </c>
      <c r="F157" s="28">
        <v>-1E-4</v>
      </c>
      <c r="G157" s="28">
        <v>-1E-4</v>
      </c>
      <c r="H157" s="28">
        <v>-2.9999999999999997E-4</v>
      </c>
      <c r="I157" s="28">
        <v>-2.9999999999999997E-4</v>
      </c>
      <c r="J157" s="28">
        <v>-2.0000000000000001E-4</v>
      </c>
      <c r="K157" s="28">
        <v>-2.9999999999999997E-4</v>
      </c>
      <c r="L157" s="28">
        <v>-2.9999999999999997E-4</v>
      </c>
      <c r="M157" s="28">
        <v>-5.9999999999999995E-4</v>
      </c>
      <c r="N157" s="25">
        <f>_xlfn.STDEV.P(B157:F157)</f>
        <v>1.3266499161421598E-4</v>
      </c>
      <c r="O157" s="33"/>
      <c r="Q157" s="27" t="str">
        <f>CONCATENATE(Sheet1!$A$2," ", $A$1, " ",Sheet1!$A174)</f>
        <v>5720A  S/N 9250208 BB1         0.5000  kHz</v>
      </c>
    </row>
    <row r="158" spans="1:17" x14ac:dyDescent="0.3">
      <c r="A158" s="2" t="s">
        <v>56</v>
      </c>
      <c r="B158" s="12">
        <v>1E-4</v>
      </c>
      <c r="C158" s="28">
        <v>0</v>
      </c>
      <c r="D158" s="28">
        <v>-1E-4</v>
      </c>
      <c r="E158" s="28">
        <v>-1E-4</v>
      </c>
      <c r="F158" s="28">
        <v>0</v>
      </c>
      <c r="G158" s="28">
        <v>0</v>
      </c>
      <c r="H158" s="28">
        <v>1E-4</v>
      </c>
      <c r="I158" s="28">
        <v>-2.0000000000000001E-4</v>
      </c>
      <c r="J158" s="28">
        <v>1E-4</v>
      </c>
      <c r="K158" s="28">
        <v>-2.0000000000000001E-4</v>
      </c>
      <c r="L158" s="28">
        <v>-2.0000000000000001E-4</v>
      </c>
      <c r="M158" s="28">
        <v>-2.0000000000000001E-4</v>
      </c>
      <c r="N158" s="25">
        <f>_xlfn.STDEV.P(B158:F158)</f>
        <v>7.4833147735478832E-5</v>
      </c>
      <c r="O158" s="33"/>
      <c r="Q158" s="27" t="str">
        <f>CONCATENATE(Sheet1!$A$2," ", $A$1, " ",Sheet1!$A175)</f>
        <v>5720A  S/N 9250208 BB1         1.0000  kHz</v>
      </c>
    </row>
    <row r="159" spans="1:17" x14ac:dyDescent="0.3">
      <c r="A159" s="2" t="s">
        <v>58</v>
      </c>
      <c r="B159" s="12">
        <v>0.76</v>
      </c>
      <c r="C159" s="28">
        <v>-0.47</v>
      </c>
      <c r="D159" s="28">
        <v>-1.32</v>
      </c>
      <c r="E159" s="28">
        <v>-1.95</v>
      </c>
      <c r="F159" s="28">
        <v>-1.84</v>
      </c>
      <c r="G159" s="28">
        <v>-1.77</v>
      </c>
      <c r="H159" s="28">
        <v>-2.52</v>
      </c>
      <c r="I159" s="28">
        <v>-2.46</v>
      </c>
      <c r="J159" s="28">
        <v>-1.78</v>
      </c>
      <c r="K159" s="28">
        <v>-3.28</v>
      </c>
      <c r="L159" s="28">
        <v>-1.95</v>
      </c>
      <c r="M159" s="28">
        <v>-2.5499999999999998</v>
      </c>
      <c r="N159" s="26">
        <f>_xlfn.STDEV.P(B159:F159)</f>
        <v>1.0082182303449982</v>
      </c>
      <c r="O159" s="33"/>
      <c r="Q159" s="27" t="str">
        <f>CONCATENATE(Sheet1!$A$2," ", $A$1, " ",Sheet1!$A176)</f>
        <v>5720A  S/N 9250208 BB1          2.000  kHz</v>
      </c>
    </row>
    <row r="160" spans="1:17" x14ac:dyDescent="0.3">
      <c r="A160" s="2" t="s">
        <v>51</v>
      </c>
      <c r="B160" s="12">
        <v>0.53</v>
      </c>
      <c r="C160" s="28">
        <v>0.22</v>
      </c>
      <c r="D160" s="28">
        <v>-0.92</v>
      </c>
      <c r="E160" s="28">
        <v>-0.95</v>
      </c>
      <c r="F160" s="28">
        <v>-0.6</v>
      </c>
      <c r="G160" s="28">
        <v>-1.31</v>
      </c>
      <c r="H160" s="28">
        <v>-1.59</v>
      </c>
      <c r="I160" s="28">
        <v>-1.96</v>
      </c>
      <c r="J160" s="28">
        <v>-0.73</v>
      </c>
      <c r="K160" s="28">
        <v>-2.31</v>
      </c>
      <c r="L160" s="28">
        <v>-0.9</v>
      </c>
      <c r="M160" s="28">
        <v>-3</v>
      </c>
      <c r="N160" s="26">
        <f>_xlfn.STDEV.P(B160:F160)</f>
        <v>0.60770387525504554</v>
      </c>
      <c r="O160" s="33"/>
      <c r="Q160" s="27" t="str">
        <f>CONCATENATE(Sheet1!$A$2," ", $A$1, " ",Sheet1!$A177)</f>
        <v>5720A  S/N 9250208 BB1          5.000  kHz</v>
      </c>
    </row>
    <row r="161" spans="1:17" x14ac:dyDescent="0.3">
      <c r="A161" s="2" t="s">
        <v>52</v>
      </c>
      <c r="B161" s="12">
        <v>7.0000000000000007E-2</v>
      </c>
      <c r="C161" s="28">
        <v>0.1</v>
      </c>
      <c r="D161" s="28">
        <v>-0.46</v>
      </c>
      <c r="E161" s="28">
        <v>-0.79</v>
      </c>
      <c r="F161" s="28">
        <v>-0.56999999999999995</v>
      </c>
      <c r="G161" s="28">
        <v>-2.93</v>
      </c>
      <c r="H161" s="28">
        <v>-2.61</v>
      </c>
      <c r="I161" s="28">
        <v>-0.35</v>
      </c>
      <c r="J161" s="28">
        <v>-2.2400000000000002</v>
      </c>
      <c r="K161" s="28">
        <v>-3.76</v>
      </c>
      <c r="L161" s="28">
        <v>-1.49</v>
      </c>
      <c r="M161" s="28">
        <v>-3.1</v>
      </c>
      <c r="N161" s="26">
        <f>_xlfn.STDEV.P(B161:F161)</f>
        <v>0.35524639336663222</v>
      </c>
      <c r="O161" s="33"/>
      <c r="Q161" s="27" t="str">
        <f>CONCATENATE(Sheet1!$A$2," ", $A$1, " ",Sheet1!$A178)</f>
        <v>5720A  S/N 9250208 BB1          7.000  kHz</v>
      </c>
    </row>
    <row r="162" spans="1:17" x14ac:dyDescent="0.3">
      <c r="A162" s="2" t="s">
        <v>53</v>
      </c>
      <c r="B162" s="12">
        <v>-0.54</v>
      </c>
      <c r="C162" s="28">
        <v>-0.45</v>
      </c>
      <c r="D162" s="28">
        <v>0.37</v>
      </c>
      <c r="E162" s="28">
        <v>-2.68</v>
      </c>
      <c r="F162" s="28">
        <v>-2.2999999999999998</v>
      </c>
      <c r="G162" s="28">
        <v>-1.36</v>
      </c>
      <c r="H162" s="28">
        <v>-2.68</v>
      </c>
      <c r="I162" s="28">
        <v>-3.17</v>
      </c>
      <c r="J162" s="28">
        <v>-2</v>
      </c>
      <c r="K162" s="28">
        <v>-2.76</v>
      </c>
      <c r="L162" s="28">
        <v>-2.19</v>
      </c>
      <c r="M162" s="28">
        <v>-3.4</v>
      </c>
      <c r="N162" s="26">
        <f>_xlfn.STDEV.P(B162:F162)</f>
        <v>1.168879805625882</v>
      </c>
      <c r="O162" s="33"/>
      <c r="Q162" s="27" t="str">
        <f>CONCATENATE(Sheet1!$A$2," ", $A$1, " ",Sheet1!$A179)</f>
        <v>5720A  S/N 9250208 BB1         10.000  kHz</v>
      </c>
    </row>
    <row r="163" spans="1:17" x14ac:dyDescent="0.3">
      <c r="A163" s="2" t="s">
        <v>54</v>
      </c>
      <c r="B163" s="12">
        <v>1.78</v>
      </c>
      <c r="C163" s="28">
        <v>-0.27</v>
      </c>
      <c r="D163" s="28">
        <v>7.0000000000000007E-2</v>
      </c>
      <c r="E163" s="28">
        <v>-0.79</v>
      </c>
      <c r="F163" s="28">
        <v>-0.66</v>
      </c>
      <c r="G163" s="28">
        <v>-0.54</v>
      </c>
      <c r="H163" s="28">
        <v>-3.36</v>
      </c>
      <c r="I163" s="28">
        <v>-0.99</v>
      </c>
      <c r="J163" s="28">
        <v>-1.03</v>
      </c>
      <c r="K163" s="28">
        <v>-2.21</v>
      </c>
      <c r="L163" s="28">
        <v>-0.41</v>
      </c>
      <c r="M163" s="28">
        <v>-2.19</v>
      </c>
      <c r="N163" s="26">
        <f>_xlfn.STDEV.P(B163:F163)</f>
        <v>0.92763354833684197</v>
      </c>
      <c r="O163" s="33"/>
      <c r="Q163" s="27" t="str">
        <f>CONCATENATE(Sheet1!$A$2," ", $A$1, " ",Sheet1!$A180)</f>
        <v>5720A  S/N 9250208 BB1 0</v>
      </c>
    </row>
    <row r="164" spans="1:17" x14ac:dyDescent="0.3">
      <c r="A164" s="2" t="s">
        <v>55</v>
      </c>
      <c r="B164" s="12">
        <v>1E-4</v>
      </c>
      <c r="C164" s="28">
        <v>-1E-4</v>
      </c>
      <c r="D164" s="28">
        <v>0</v>
      </c>
      <c r="E164" s="28">
        <v>-1E-4</v>
      </c>
      <c r="F164" s="28">
        <v>1E-4</v>
      </c>
      <c r="G164" s="28">
        <v>2.0000000000000001E-4</v>
      </c>
      <c r="H164" s="28">
        <v>-1E-4</v>
      </c>
      <c r="I164" s="28">
        <v>0</v>
      </c>
      <c r="J164" s="28">
        <v>1E-4</v>
      </c>
      <c r="K164" s="28">
        <v>-1E-4</v>
      </c>
      <c r="L164" s="28">
        <v>0</v>
      </c>
      <c r="M164" s="28">
        <v>-1E-4</v>
      </c>
      <c r="N164" s="25">
        <f>_xlfn.STDEV.P(B164:F164)</f>
        <v>8.9442719099991577E-5</v>
      </c>
      <c r="O164" s="33"/>
      <c r="Q164" s="27" t="str">
        <f>CONCATENATE(Sheet1!$A$2," ", $A$1, " ",Sheet1!$A181)</f>
        <v>5720A  S/N 9250208 BB1 1.0000077</v>
      </c>
    </row>
    <row r="165" spans="1:17" x14ac:dyDescent="0.3">
      <c r="A165" s="2" t="s">
        <v>56</v>
      </c>
      <c r="B165" s="12">
        <v>-2.0000000000000001E-4</v>
      </c>
      <c r="C165" s="28">
        <v>-2.0000000000000001E-4</v>
      </c>
      <c r="D165" s="28">
        <v>-1E-4</v>
      </c>
      <c r="E165" s="28">
        <v>4.0000000000000002E-4</v>
      </c>
      <c r="F165" s="28">
        <v>5.0000000000000001E-4</v>
      </c>
      <c r="G165" s="28">
        <v>6.9999999999999999E-4</v>
      </c>
      <c r="H165" s="28">
        <v>5.0000000000000001E-4</v>
      </c>
      <c r="I165" s="28">
        <v>8.0000000000000004E-4</v>
      </c>
      <c r="J165" s="28">
        <v>6.9999999999999999E-4</v>
      </c>
      <c r="K165" s="28">
        <v>5.0000000000000001E-4</v>
      </c>
      <c r="L165" s="28">
        <v>8.0000000000000004E-4</v>
      </c>
      <c r="M165" s="28">
        <v>2.9999999999999997E-4</v>
      </c>
      <c r="N165" s="25">
        <f>_xlfn.STDEV.P(B165:F165)</f>
        <v>3.059411708155671E-4</v>
      </c>
      <c r="O165" s="33"/>
      <c r="Q165" s="27" t="str">
        <f>CONCATENATE(Sheet1!$A$2," ", $A$1, " ",Sheet1!$A182)</f>
        <v>5720A  S/N 9250208 BB1 1.8996377</v>
      </c>
    </row>
    <row r="166" spans="1:17" x14ac:dyDescent="0.3">
      <c r="A166" s="2" t="s">
        <v>59</v>
      </c>
      <c r="B166" s="12">
        <v>0.5</v>
      </c>
      <c r="C166" s="28">
        <v>-0.16</v>
      </c>
      <c r="D166" s="28">
        <v>0.12</v>
      </c>
      <c r="E166" s="28">
        <v>1.1000000000000001</v>
      </c>
      <c r="F166" s="28">
        <v>2.16</v>
      </c>
      <c r="G166" s="28">
        <v>3.47</v>
      </c>
      <c r="H166" s="28">
        <v>3</v>
      </c>
      <c r="I166" s="28">
        <v>3.76</v>
      </c>
      <c r="J166" s="28">
        <v>3.43</v>
      </c>
      <c r="K166" s="28">
        <v>2.2599999999999998</v>
      </c>
      <c r="L166" s="28">
        <v>3.5</v>
      </c>
      <c r="M166" s="28">
        <v>2.97</v>
      </c>
      <c r="N166" s="26">
        <f>_xlfn.STDEV.P(B166:F166)</f>
        <v>0.82436884948425848</v>
      </c>
      <c r="O166" s="33"/>
      <c r="Q166" s="27" t="str">
        <f>CONCATENATE(Sheet1!$A$2," ", $A$1, " ",Sheet1!$A183)</f>
        <v>5720A  S/N 9250208 BB1 9.999524</v>
      </c>
    </row>
    <row r="167" spans="1:17" x14ac:dyDescent="0.3">
      <c r="A167" s="2" t="s">
        <v>51</v>
      </c>
      <c r="B167" s="12">
        <v>0.45</v>
      </c>
      <c r="C167" s="28">
        <v>-0.96</v>
      </c>
      <c r="D167" s="28">
        <v>0.39</v>
      </c>
      <c r="E167" s="28">
        <v>1.02</v>
      </c>
      <c r="F167" s="28">
        <v>2.77</v>
      </c>
      <c r="G167" s="28">
        <v>4.3099999999999996</v>
      </c>
      <c r="H167" s="28">
        <v>3.74</v>
      </c>
      <c r="I167" s="28">
        <v>4.33</v>
      </c>
      <c r="J167" s="28">
        <v>4.4800000000000004</v>
      </c>
      <c r="K167" s="28">
        <v>3.47</v>
      </c>
      <c r="L167" s="28">
        <v>3.59</v>
      </c>
      <c r="M167" s="28">
        <v>3.14</v>
      </c>
      <c r="N167" s="26">
        <f>_xlfn.STDEV.P(B167:F167)</f>
        <v>1.2079503301046777</v>
      </c>
      <c r="O167" s="33"/>
      <c r="Q167" s="27" t="str">
        <f>CONCATENATE(Sheet1!$A$2," ", $A$1, " ",Sheet1!$A184)</f>
        <v>5720A  S/N 9250208 BB1 19.000069</v>
      </c>
    </row>
    <row r="168" spans="1:17" x14ac:dyDescent="0.3">
      <c r="A168" s="2" t="s">
        <v>52</v>
      </c>
      <c r="B168" s="12">
        <v>0.87</v>
      </c>
      <c r="C168" s="28">
        <v>0.05</v>
      </c>
      <c r="D168" s="28">
        <v>-0.3</v>
      </c>
      <c r="E168" s="28">
        <v>1.85</v>
      </c>
      <c r="F168" s="28">
        <v>2.95</v>
      </c>
      <c r="G168" s="28">
        <v>4.37</v>
      </c>
      <c r="H168" s="28">
        <v>2.44</v>
      </c>
      <c r="I168" s="28">
        <v>4.8499999999999996</v>
      </c>
      <c r="J168" s="28">
        <v>2.4</v>
      </c>
      <c r="K168" s="28">
        <v>3.38</v>
      </c>
      <c r="L168" s="28">
        <v>2.9</v>
      </c>
      <c r="M168" s="28">
        <v>1.36</v>
      </c>
      <c r="N168" s="26">
        <f>_xlfn.STDEV.P(B168:F168)</f>
        <v>1.1915636785333799</v>
      </c>
      <c r="O168" s="33"/>
      <c r="Q168" s="27" t="str">
        <f>CONCATENATE(Sheet1!$A$2," ", $A$1, " ",Sheet1!$A185)</f>
        <v>5720A  S/N 9250208 BB1 99.99761</v>
      </c>
    </row>
    <row r="169" spans="1:17" x14ac:dyDescent="0.3">
      <c r="A169" s="2" t="s">
        <v>53</v>
      </c>
      <c r="B169" s="12">
        <v>0.19</v>
      </c>
      <c r="C169" s="28">
        <v>-1.29</v>
      </c>
      <c r="D169" s="28">
        <v>-1.42</v>
      </c>
      <c r="E169" s="28">
        <v>0.69</v>
      </c>
      <c r="F169" s="28">
        <v>1.59</v>
      </c>
      <c r="G169" s="28">
        <v>2.66</v>
      </c>
      <c r="H169" s="28">
        <v>2.4</v>
      </c>
      <c r="I169" s="28">
        <v>3.6</v>
      </c>
      <c r="J169" s="28">
        <v>3.88</v>
      </c>
      <c r="K169" s="28">
        <v>1.1100000000000001</v>
      </c>
      <c r="L169" s="28">
        <v>3.78</v>
      </c>
      <c r="M169" s="28">
        <v>1.1499999999999999</v>
      </c>
      <c r="N169" s="26">
        <f>_xlfn.STDEV.P(B169:F169)</f>
        <v>1.1583850827768805</v>
      </c>
      <c r="O169" s="33"/>
      <c r="Q169" s="27" t="str">
        <f>CONCATENATE(Sheet1!$A$2," ", $A$1, " ",Sheet1!$A186)</f>
        <v>5720A  S/N 9250208 BB1 190.00136</v>
      </c>
    </row>
    <row r="170" spans="1:17" x14ac:dyDescent="0.3">
      <c r="A170" s="2" t="s">
        <v>54</v>
      </c>
      <c r="B170" s="12">
        <v>-2.42</v>
      </c>
      <c r="C170" s="28">
        <v>1.5</v>
      </c>
      <c r="D170" s="28">
        <v>2.62</v>
      </c>
      <c r="E170" s="28">
        <v>5.15</v>
      </c>
      <c r="F170" s="28">
        <v>6.01</v>
      </c>
      <c r="G170" s="28">
        <v>7.55</v>
      </c>
      <c r="H170" s="28">
        <v>7.17</v>
      </c>
      <c r="I170" s="28">
        <v>8.3000000000000007</v>
      </c>
      <c r="J170" s="28">
        <v>7.84</v>
      </c>
      <c r="K170" s="28">
        <v>6.9</v>
      </c>
      <c r="L170" s="28">
        <v>8.23</v>
      </c>
      <c r="M170" s="28">
        <v>6.52</v>
      </c>
      <c r="N170" s="26">
        <f>_xlfn.STDEV.P(B170:F170)</f>
        <v>2.984542846065374</v>
      </c>
      <c r="O170" s="33"/>
      <c r="Q170" s="27" t="str">
        <f>CONCATENATE(Sheet1!$A$2," ", $A$1, " ",Sheet1!$A187)</f>
        <v>5720A  S/N 9250208 BB1 1000.0194</v>
      </c>
    </row>
    <row r="171" spans="1:17" x14ac:dyDescent="0.3">
      <c r="A171" s="2" t="s">
        <v>55</v>
      </c>
      <c r="B171" s="12">
        <v>0</v>
      </c>
      <c r="C171" s="28">
        <v>0</v>
      </c>
      <c r="D171" s="28">
        <v>0</v>
      </c>
      <c r="E171" s="28">
        <v>5.0000000000000001E-4</v>
      </c>
      <c r="F171" s="28">
        <v>5.9999999999999995E-4</v>
      </c>
      <c r="G171" s="28">
        <v>6.9999999999999999E-4</v>
      </c>
      <c r="H171" s="28">
        <v>6.9999999999999999E-4</v>
      </c>
      <c r="I171" s="28">
        <v>8.9999999999999998E-4</v>
      </c>
      <c r="J171" s="28">
        <v>8.0000000000000004E-4</v>
      </c>
      <c r="K171" s="28">
        <v>8.9999999999999998E-4</v>
      </c>
      <c r="L171" s="28">
        <v>1E-3</v>
      </c>
      <c r="M171" s="28">
        <v>6.9999999999999999E-4</v>
      </c>
      <c r="N171" s="25">
        <f>_xlfn.STDEV.P(B171:F171)</f>
        <v>2.7129319932501074E-4</v>
      </c>
      <c r="O171" s="33">
        <f>(((MAX(B171:M171)-MIN(B171:M171))/542)*365)*1000</f>
        <v>0.67343173431734316</v>
      </c>
      <c r="Q171" s="27" t="str">
        <f>CONCATENATE(Sheet1!$A$2," ", $A$1, " ",Sheet1!$A188)</f>
        <v>5720A  S/N 9250208 BB1 1900.0335</v>
      </c>
    </row>
    <row r="172" spans="1:17" x14ac:dyDescent="0.3">
      <c r="A172" s="2" t="s">
        <v>56</v>
      </c>
      <c r="B172" s="12">
        <v>-5.9999999999999995E-4</v>
      </c>
      <c r="C172" s="28">
        <v>1E-4</v>
      </c>
      <c r="D172" s="28">
        <v>4.0000000000000002E-4</v>
      </c>
      <c r="E172" s="28">
        <v>1.4E-3</v>
      </c>
      <c r="F172" s="28">
        <v>1.5E-3</v>
      </c>
      <c r="G172" s="28">
        <v>2E-3</v>
      </c>
      <c r="H172" s="28">
        <v>2E-3</v>
      </c>
      <c r="I172" s="28">
        <v>2.3E-3</v>
      </c>
      <c r="J172" s="28">
        <v>2.3E-3</v>
      </c>
      <c r="K172" s="28">
        <v>2E-3</v>
      </c>
      <c r="L172" s="28">
        <v>2.2000000000000001E-3</v>
      </c>
      <c r="M172" s="28">
        <v>1.6000000000000001E-3</v>
      </c>
      <c r="N172" s="25">
        <f>_xlfn.STDEV.P(B172:F172)</f>
        <v>7.9649231006959499E-4</v>
      </c>
      <c r="O172" s="33">
        <f>(((MAX(B172:M172)-MIN(B172:M172))/542)*365)*1000</f>
        <v>1.9529520295202951</v>
      </c>
      <c r="Q172" s="27" t="str">
        <f>CONCATENATE(Sheet1!$A$2," ", $A$1, " ",Sheet1!$A189)</f>
        <v>5720A  S/N 9250208 BB1 9999.9</v>
      </c>
    </row>
    <row r="173" spans="1:17" x14ac:dyDescent="0.3">
      <c r="A173" s="2" t="s">
        <v>60</v>
      </c>
      <c r="B173" s="12">
        <v>0.37</v>
      </c>
      <c r="C173" s="28">
        <v>-2.75</v>
      </c>
      <c r="D173" s="28">
        <v>-1.19</v>
      </c>
      <c r="E173" s="28">
        <v>5.24</v>
      </c>
      <c r="F173" s="28">
        <v>8.7100000000000009</v>
      </c>
      <c r="G173" s="28">
        <v>10.89</v>
      </c>
      <c r="H173" s="28">
        <v>7.33</v>
      </c>
      <c r="I173" s="28">
        <v>7.49</v>
      </c>
      <c r="J173" s="28">
        <v>7.26</v>
      </c>
      <c r="K173" s="28">
        <v>7.43</v>
      </c>
      <c r="L173" s="28">
        <v>4.93</v>
      </c>
      <c r="M173" s="28">
        <v>4.51</v>
      </c>
      <c r="N173" s="26">
        <f>_xlfn.STDEV.P(B173:F173)</f>
        <v>4.2635271782879496</v>
      </c>
      <c r="O173" s="33">
        <f t="shared" ref="O172:O176" si="1">(((MAX(B173:M173)-MIN(B173:M173))/542)*365)</f>
        <v>9.1856088560885603</v>
      </c>
      <c r="Q173" s="27" t="str">
        <f>CONCATENATE(Sheet1!$A$2," ", $A$1, " ",Sheet1!$A190)</f>
        <v>5720A  S/N 9250208 BB1 19000.265</v>
      </c>
    </row>
    <row r="174" spans="1:17" x14ac:dyDescent="0.3">
      <c r="A174" s="2" t="s">
        <v>51</v>
      </c>
      <c r="B174" s="12">
        <v>0.17</v>
      </c>
      <c r="C174" s="28">
        <v>-2.0499999999999998</v>
      </c>
      <c r="D174" s="28">
        <v>-0.79</v>
      </c>
      <c r="E174" s="28">
        <v>6.26</v>
      </c>
      <c r="F174" s="28">
        <v>9.9499999999999993</v>
      </c>
      <c r="G174" s="28">
        <v>11.38</v>
      </c>
      <c r="H174" s="28">
        <v>8.27</v>
      </c>
      <c r="I174" s="28">
        <v>8</v>
      </c>
      <c r="J174" s="28">
        <v>8.34</v>
      </c>
      <c r="K174" s="28">
        <v>8.43</v>
      </c>
      <c r="L174" s="28">
        <v>6.01</v>
      </c>
      <c r="M174" s="28">
        <v>4.0599999999999996</v>
      </c>
      <c r="N174" s="26">
        <f>_xlfn.STDEV.P(B174:F174)</f>
        <v>4.6125758530348309</v>
      </c>
      <c r="O174" s="33">
        <f t="shared" si="1"/>
        <v>9.0441881918819185</v>
      </c>
      <c r="Q174" s="27" t="str">
        <f>CONCATENATE(Sheet1!$A$2," ", $A$1, " ",Sheet1!$A191)</f>
        <v>5720A  S/N 9250208 BB1 99998.72</v>
      </c>
    </row>
    <row r="175" spans="1:17" x14ac:dyDescent="0.3">
      <c r="A175" s="2" t="s">
        <v>52</v>
      </c>
      <c r="B175" s="12">
        <v>-0.31</v>
      </c>
      <c r="C175" s="28">
        <v>-2.17</v>
      </c>
      <c r="D175" s="28">
        <v>-0.33</v>
      </c>
      <c r="E175" s="28">
        <v>6.39</v>
      </c>
      <c r="F175" s="28">
        <v>9.98</v>
      </c>
      <c r="G175" s="28">
        <v>9.7100000000000009</v>
      </c>
      <c r="H175" s="28">
        <v>7.25</v>
      </c>
      <c r="I175" s="28">
        <v>9.61</v>
      </c>
      <c r="J175" s="28">
        <v>6.78</v>
      </c>
      <c r="K175" s="28">
        <v>6.94</v>
      </c>
      <c r="L175" s="28">
        <v>5.38</v>
      </c>
      <c r="M175" s="28">
        <v>3.96</v>
      </c>
      <c r="N175" s="26">
        <f>_xlfn.STDEV.P(B175:F175)</f>
        <v>4.6598643757088043</v>
      </c>
      <c r="O175" s="33">
        <f t="shared" si="1"/>
        <v>8.1821955719557202</v>
      </c>
      <c r="Q175" s="27" t="str">
        <f>CONCATENATE(Sheet1!$A$2," ", $A$1, " ",Sheet1!$A192)</f>
        <v>5720A  S/N 9250208 BB1 189999.57</v>
      </c>
    </row>
    <row r="176" spans="1:17" x14ac:dyDescent="0.3">
      <c r="A176" s="2" t="s">
        <v>53</v>
      </c>
      <c r="B176" s="12">
        <v>-0.95</v>
      </c>
      <c r="C176" s="28">
        <v>-2.72</v>
      </c>
      <c r="D176" s="28">
        <v>0.5</v>
      </c>
      <c r="E176" s="28">
        <v>4.5599999999999996</v>
      </c>
      <c r="F176" s="28">
        <v>8.26</v>
      </c>
      <c r="G176" s="28">
        <v>11.32</v>
      </c>
      <c r="H176" s="28">
        <v>7.17</v>
      </c>
      <c r="I176" s="28">
        <v>6.79</v>
      </c>
      <c r="J176" s="28">
        <v>7.1</v>
      </c>
      <c r="K176" s="28">
        <v>8.02</v>
      </c>
      <c r="L176" s="28">
        <v>4.76</v>
      </c>
      <c r="M176" s="28">
        <v>3.66</v>
      </c>
      <c r="N176" s="26">
        <f>_xlfn.STDEV.P(B176:F176)</f>
        <v>3.9736028991332284</v>
      </c>
      <c r="O176" s="33">
        <f t="shared" si="1"/>
        <v>9.4549815498154981</v>
      </c>
      <c r="Q176" s="27" t="str">
        <f>CONCATENATE(Sheet1!$A$2," ", $A$1, " ",Sheet1!$A193)</f>
        <v>5720A  S/N 9250208 BB1 999969.7</v>
      </c>
    </row>
    <row r="177" spans="1:17" x14ac:dyDescent="0.3">
      <c r="A177" s="2" t="s">
        <v>54</v>
      </c>
      <c r="B177" s="12">
        <v>1.41</v>
      </c>
      <c r="C177" s="28">
        <v>-2.5499999999999998</v>
      </c>
      <c r="D177" s="28">
        <v>0.2</v>
      </c>
      <c r="E177" s="28">
        <v>6.43</v>
      </c>
      <c r="F177" s="28">
        <v>9.89</v>
      </c>
      <c r="G177" s="28">
        <v>12.16</v>
      </c>
      <c r="H177" s="28">
        <v>6.49</v>
      </c>
      <c r="I177" s="28">
        <v>8.9600000000000009</v>
      </c>
      <c r="J177" s="28">
        <v>8.0299999999999994</v>
      </c>
      <c r="K177" s="28">
        <v>8.5399999999999991</v>
      </c>
      <c r="L177" s="28">
        <v>6.51</v>
      </c>
      <c r="M177" s="28">
        <v>4.87</v>
      </c>
      <c r="N177" s="26">
        <f>_xlfn.STDEV.P(B177:F177)</f>
        <v>4.4805963888750346</v>
      </c>
      <c r="O177" s="33">
        <f>(((MAX(B177:M177)-MIN(B177:M177))/542)*365)</f>
        <v>9.9061808118081185</v>
      </c>
      <c r="Q177" s="27" t="str">
        <f>CONCATENATE(Sheet1!$A$2," ", $A$1, " ",Sheet1!$A194)</f>
        <v>5720A  S/N 9250208 BB1 1900003.5</v>
      </c>
    </row>
    <row r="178" spans="1:17" x14ac:dyDescent="0.3">
      <c r="A178" s="2" t="s">
        <v>55</v>
      </c>
      <c r="B178" s="12">
        <v>0</v>
      </c>
      <c r="C178" s="28">
        <v>-2.9999999999999997E-4</v>
      </c>
      <c r="D178" s="28">
        <v>0</v>
      </c>
      <c r="E178" s="28">
        <v>6.9999999999999999E-4</v>
      </c>
      <c r="F178" s="28">
        <v>1.1000000000000001E-3</v>
      </c>
      <c r="G178" s="28">
        <v>1.4E-3</v>
      </c>
      <c r="H178" s="28">
        <v>8.9999999999999998E-4</v>
      </c>
      <c r="I178" s="28">
        <v>1E-3</v>
      </c>
      <c r="J178" s="28">
        <v>1E-3</v>
      </c>
      <c r="K178" s="28">
        <v>8.9999999999999998E-4</v>
      </c>
      <c r="L178" s="28">
        <v>6.9999999999999999E-4</v>
      </c>
      <c r="M178" s="28">
        <v>5.9999999999999995E-4</v>
      </c>
      <c r="N178" s="25">
        <f>_xlfn.STDEV.P(B178:F178)</f>
        <v>5.176871642217913E-4</v>
      </c>
      <c r="O178" s="33">
        <f>(((MAX(B178:M178)-MIN(B178:M178))/542)*365)*1000</f>
        <v>1.1448339483394834</v>
      </c>
      <c r="Q178" s="27" t="str">
        <f>CONCATENATE(Sheet1!$A$2," ", $A$1, " ",Sheet1!$A195)</f>
        <v>5720A  S/N 9250208 BB1 9998759</v>
      </c>
    </row>
    <row r="179" spans="1:17" x14ac:dyDescent="0.3">
      <c r="A179" s="2" t="s">
        <v>56</v>
      </c>
      <c r="B179" s="12">
        <v>-2.0000000000000001E-4</v>
      </c>
      <c r="C179" s="28">
        <v>-5.0000000000000001E-4</v>
      </c>
      <c r="D179" s="28">
        <v>-1E-4</v>
      </c>
      <c r="E179" s="28">
        <v>1.1999999999999999E-3</v>
      </c>
      <c r="F179" s="28">
        <v>1.6000000000000001E-3</v>
      </c>
      <c r="G179" s="28">
        <v>2E-3</v>
      </c>
      <c r="H179" s="28">
        <v>1.5E-3</v>
      </c>
      <c r="I179" s="28">
        <v>1.8E-3</v>
      </c>
      <c r="J179" s="28">
        <v>1.6000000000000001E-3</v>
      </c>
      <c r="K179" s="28">
        <v>1.6000000000000001E-3</v>
      </c>
      <c r="L179" s="28">
        <v>1.5E-3</v>
      </c>
      <c r="M179" s="28">
        <v>1E-3</v>
      </c>
      <c r="N179" s="25">
        <f>_xlfn.STDEV.P(B179:F179)</f>
        <v>8.3666002653407553E-4</v>
      </c>
      <c r="O179" s="33">
        <f>(((MAX(B179:M179)-MIN(B179:M179))/542)*365)*1000</f>
        <v>1.6835793357933582</v>
      </c>
      <c r="Q179" s="27" t="str">
        <f>CONCATENATE(Sheet1!$A$2," ", $A$1, " ",Sheet1!$A196)</f>
        <v>5720A  S/N 9250208 BB1 18999449</v>
      </c>
    </row>
    <row r="180" spans="1:17" x14ac:dyDescent="0.3">
      <c r="A180" s="17">
        <v>0</v>
      </c>
      <c r="B180" s="12">
        <v>0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5">
        <f>_xlfn.STDEV.P(B180:F180)</f>
        <v>0</v>
      </c>
      <c r="O180" s="33"/>
      <c r="Q180" s="27" t="str">
        <f>CONCATENATE(Sheet1!$A$2," ", $A$1, " ",Sheet1!$A197)</f>
        <v>5720A  S/N 9250208 BB1 99998020</v>
      </c>
    </row>
    <row r="181" spans="1:17" x14ac:dyDescent="0.3">
      <c r="A181" s="17">
        <v>1.0000077000000001</v>
      </c>
      <c r="B181" s="12">
        <v>-12.66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5">
        <f>_xlfn.STDEV.P(B181:F181)</f>
        <v>0</v>
      </c>
      <c r="O181" s="33"/>
    </row>
    <row r="182" spans="1:17" x14ac:dyDescent="0.3">
      <c r="A182" s="17">
        <v>1.8996377</v>
      </c>
      <c r="B182" s="12">
        <v>-30.03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5">
        <f>_xlfn.STDEV.P(B182:F182)</f>
        <v>0</v>
      </c>
      <c r="O182" s="33"/>
    </row>
    <row r="183" spans="1:17" x14ac:dyDescent="0.3">
      <c r="A183" s="18">
        <v>9.9995239999999992</v>
      </c>
      <c r="B183" s="12">
        <v>0.95</v>
      </c>
      <c r="C183" s="28">
        <v>1.22</v>
      </c>
      <c r="D183" s="28">
        <v>0.7</v>
      </c>
      <c r="E183" s="28">
        <v>-0.12</v>
      </c>
      <c r="F183" s="28">
        <v>-1.54</v>
      </c>
      <c r="G183" s="28">
        <v>-2.84</v>
      </c>
      <c r="H183" s="28">
        <v>-2.79</v>
      </c>
      <c r="I183" s="28">
        <v>-2.98</v>
      </c>
      <c r="J183" s="28">
        <v>-2.61</v>
      </c>
      <c r="K183" s="28">
        <v>-1.56</v>
      </c>
      <c r="L183" s="28">
        <v>-3.07</v>
      </c>
      <c r="M183" s="28">
        <v>-1.77</v>
      </c>
      <c r="N183" s="26">
        <f>_xlfn.STDEV.P(B183:F183)</f>
        <v>0.9974046320325568</v>
      </c>
      <c r="O183" s="33">
        <f t="shared" ref="O145:O197" si="2">((MAX(B183:M183)-MIN(B183:M183))/542)*365</f>
        <v>2.8890221402214018</v>
      </c>
    </row>
    <row r="184" spans="1:17" x14ac:dyDescent="0.3">
      <c r="A184" s="18">
        <v>19.000069</v>
      </c>
      <c r="B184" s="12">
        <v>0.71</v>
      </c>
      <c r="C184" s="28">
        <v>0.94</v>
      </c>
      <c r="D184" s="28">
        <v>0.74</v>
      </c>
      <c r="E184" s="28">
        <v>-0.12</v>
      </c>
      <c r="F184" s="28">
        <v>-1.1599999999999999</v>
      </c>
      <c r="G184" s="28">
        <v>-3.25</v>
      </c>
      <c r="H184" s="28">
        <v>-3.11</v>
      </c>
      <c r="I184" s="28">
        <v>-3.74</v>
      </c>
      <c r="J184" s="28">
        <v>-2.95</v>
      </c>
      <c r="K184" s="28">
        <v>-3.6</v>
      </c>
      <c r="L184" s="28">
        <v>-4.0599999999999996</v>
      </c>
      <c r="M184" s="28">
        <v>-1.7</v>
      </c>
      <c r="N184" s="26">
        <f>_xlfn.STDEV.P(B184:F184)</f>
        <v>0.78088155311801288</v>
      </c>
      <c r="O184" s="33">
        <f t="shared" si="2"/>
        <v>3.3671586715867159</v>
      </c>
    </row>
    <row r="185" spans="1:17" x14ac:dyDescent="0.3">
      <c r="A185" s="6">
        <v>99.997609999999995</v>
      </c>
      <c r="B185" s="12">
        <v>1.1299999999999999</v>
      </c>
      <c r="C185" s="28">
        <v>0.14000000000000001</v>
      </c>
      <c r="D185" s="28">
        <v>-0.01</v>
      </c>
      <c r="E185" s="28">
        <v>-0.25</v>
      </c>
      <c r="F185" s="28">
        <v>-1.1200000000000001</v>
      </c>
      <c r="G185" s="28">
        <v>-1.77</v>
      </c>
      <c r="H185" s="28">
        <v>-1.55</v>
      </c>
      <c r="I185" s="28">
        <v>-0.85</v>
      </c>
      <c r="J185" s="28">
        <v>-1.28</v>
      </c>
      <c r="K185" s="28">
        <v>-0.73</v>
      </c>
      <c r="L185" s="28">
        <v>-1.81</v>
      </c>
      <c r="M185" s="28">
        <v>-0.65</v>
      </c>
      <c r="N185" s="26">
        <f>_xlfn.STDEV.P(B185:F185)</f>
        <v>0.72264514113083189</v>
      </c>
      <c r="O185" s="33">
        <f t="shared" si="2"/>
        <v>1.979889298892989</v>
      </c>
    </row>
    <row r="186" spans="1:17" x14ac:dyDescent="0.3">
      <c r="A186" s="6">
        <v>190.00136000000001</v>
      </c>
      <c r="B186" s="12">
        <v>1.21</v>
      </c>
      <c r="C186" s="28">
        <v>0.18</v>
      </c>
      <c r="D186" s="28">
        <v>-0.56000000000000005</v>
      </c>
      <c r="E186" s="28">
        <v>-0.5</v>
      </c>
      <c r="F186" s="28">
        <v>-0.8</v>
      </c>
      <c r="G186" s="28">
        <v>-1.58</v>
      </c>
      <c r="H186" s="28">
        <v>-1.25</v>
      </c>
      <c r="I186" s="28">
        <v>-1.47</v>
      </c>
      <c r="J186" s="28">
        <v>-1.03</v>
      </c>
      <c r="K186" s="28">
        <v>-1.77</v>
      </c>
      <c r="L186" s="28">
        <v>-1.88</v>
      </c>
      <c r="M186" s="28">
        <v>-0.66</v>
      </c>
      <c r="N186" s="26">
        <f>_xlfn.STDEV.P(B186:F186)</f>
        <v>0.72882370982288991</v>
      </c>
      <c r="O186" s="33">
        <f t="shared" si="2"/>
        <v>2.0809040590405905</v>
      </c>
    </row>
    <row r="187" spans="1:17" x14ac:dyDescent="0.3">
      <c r="A187" s="5">
        <v>1000.0194</v>
      </c>
      <c r="B187" s="12">
        <v>1.36</v>
      </c>
      <c r="C187" s="28">
        <v>-0.1</v>
      </c>
      <c r="D187" s="28">
        <v>7.0000000000000007E-2</v>
      </c>
      <c r="E187" s="28">
        <v>-0.04</v>
      </c>
      <c r="F187" s="28">
        <v>0.17</v>
      </c>
      <c r="G187" s="28">
        <v>-0.22</v>
      </c>
      <c r="H187" s="28">
        <v>0.17</v>
      </c>
      <c r="I187" s="28">
        <v>0.56999999999999995</v>
      </c>
      <c r="J187" s="28">
        <v>0.28000000000000003</v>
      </c>
      <c r="K187" s="28">
        <v>0.5</v>
      </c>
      <c r="L187" s="28">
        <v>0.26</v>
      </c>
      <c r="M187" s="28">
        <v>0.28999999999999998</v>
      </c>
      <c r="N187" s="26">
        <f>_xlfn.STDEV.P(B187:F187)</f>
        <v>0.54197416912616792</v>
      </c>
      <c r="O187" s="33">
        <f t="shared" si="2"/>
        <v>1.0640221402214023</v>
      </c>
    </row>
    <row r="188" spans="1:17" x14ac:dyDescent="0.3">
      <c r="A188" s="5">
        <v>1900.0335</v>
      </c>
      <c r="B188" s="12">
        <v>1.32</v>
      </c>
      <c r="C188" s="28">
        <v>0.38</v>
      </c>
      <c r="D188" s="28">
        <v>-0.02</v>
      </c>
      <c r="E188" s="28">
        <v>-0.22</v>
      </c>
      <c r="F188" s="28">
        <v>0.33</v>
      </c>
      <c r="G188" s="28">
        <v>-0.24</v>
      </c>
      <c r="H188" s="28">
        <v>-0.28999999999999998</v>
      </c>
      <c r="I188" s="28">
        <v>-0.16</v>
      </c>
      <c r="J188" s="28">
        <v>-0.19</v>
      </c>
      <c r="K188" s="28">
        <v>-0.57999999999999996</v>
      </c>
      <c r="L188" s="28">
        <v>-0.45</v>
      </c>
      <c r="M188" s="28">
        <v>-0.16</v>
      </c>
      <c r="N188" s="26">
        <f>_xlfn.STDEV.P(B188:F188)</f>
        <v>0.52984526042987301</v>
      </c>
      <c r="O188" s="33">
        <f t="shared" si="2"/>
        <v>1.2795202952029519</v>
      </c>
    </row>
    <row r="189" spans="1:17" x14ac:dyDescent="0.3">
      <c r="A189" s="4">
        <v>9999.9</v>
      </c>
      <c r="B189" s="12">
        <v>1.59</v>
      </c>
      <c r="C189" s="28">
        <v>-0.35</v>
      </c>
      <c r="D189" s="28">
        <v>-0.02</v>
      </c>
      <c r="E189" s="28">
        <v>-0.22</v>
      </c>
      <c r="F189" s="28">
        <v>-0.28000000000000003</v>
      </c>
      <c r="G189" s="28">
        <v>0.2</v>
      </c>
      <c r="H189" s="28">
        <v>-0.11</v>
      </c>
      <c r="I189" s="28">
        <v>-0.22</v>
      </c>
      <c r="J189" s="28">
        <v>-0.17</v>
      </c>
      <c r="K189" s="28">
        <v>7.0000000000000007E-2</v>
      </c>
      <c r="L189" s="28">
        <v>7.0000000000000007E-2</v>
      </c>
      <c r="M189" s="28">
        <v>-0.34</v>
      </c>
      <c r="N189" s="26">
        <f>_xlfn.STDEV.P(B189:F189)</f>
        <v>0.73131662089685889</v>
      </c>
      <c r="O189" s="33">
        <f t="shared" si="2"/>
        <v>1.3064575645756458</v>
      </c>
    </row>
    <row r="190" spans="1:17" x14ac:dyDescent="0.3">
      <c r="A190" s="4">
        <v>19000.264999999999</v>
      </c>
      <c r="B190" s="12">
        <v>1.37</v>
      </c>
      <c r="C190" s="28">
        <v>0.14000000000000001</v>
      </c>
      <c r="D190" s="28">
        <v>0.21</v>
      </c>
      <c r="E190" s="28">
        <v>0.32</v>
      </c>
      <c r="F190" s="28">
        <v>0.64</v>
      </c>
      <c r="G190" s="28">
        <v>0.89</v>
      </c>
      <c r="H190" s="28">
        <v>0.54</v>
      </c>
      <c r="I190" s="28">
        <v>0.49</v>
      </c>
      <c r="J190" s="28">
        <v>0.81</v>
      </c>
      <c r="K190" s="28">
        <v>0.47</v>
      </c>
      <c r="L190" s="28">
        <v>0.89</v>
      </c>
      <c r="M190" s="28">
        <v>0.19</v>
      </c>
      <c r="N190" s="26">
        <f>_xlfn.STDEV.P(B190:F190)</f>
        <v>0.45080372669267055</v>
      </c>
      <c r="O190" s="33">
        <f t="shared" si="2"/>
        <v>0.82832103321033212</v>
      </c>
    </row>
    <row r="191" spans="1:17" x14ac:dyDescent="0.3">
      <c r="A191" s="3">
        <v>99998.720000000001</v>
      </c>
      <c r="B191" s="12">
        <v>0.9</v>
      </c>
      <c r="C191" s="28">
        <v>-0.34</v>
      </c>
      <c r="D191" s="28">
        <v>0.1</v>
      </c>
      <c r="E191" s="28">
        <v>0.52</v>
      </c>
      <c r="F191" s="28">
        <v>0.33</v>
      </c>
      <c r="G191" s="28">
        <v>1.21</v>
      </c>
      <c r="H191" s="28">
        <v>1.0900000000000001</v>
      </c>
      <c r="I191" s="28">
        <v>0.62</v>
      </c>
      <c r="J191" s="28">
        <v>0.57999999999999996</v>
      </c>
      <c r="K191" s="28">
        <v>0.94</v>
      </c>
      <c r="L191" s="28">
        <v>1.32</v>
      </c>
      <c r="M191" s="28">
        <v>0.73</v>
      </c>
      <c r="N191" s="26">
        <f>_xlfn.STDEV.P(B191:F191)</f>
        <v>0.41445868310363576</v>
      </c>
      <c r="O191" s="33">
        <f t="shared" si="2"/>
        <v>1.1178966789667897</v>
      </c>
    </row>
    <row r="192" spans="1:17" x14ac:dyDescent="0.3">
      <c r="A192" s="3">
        <v>189999.57</v>
      </c>
      <c r="B192" s="12">
        <v>1.22</v>
      </c>
      <c r="C192" s="28">
        <v>-0.04</v>
      </c>
      <c r="D192" s="28">
        <v>0.23</v>
      </c>
      <c r="E192" s="28">
        <v>0.39</v>
      </c>
      <c r="F192" s="28">
        <v>0.72</v>
      </c>
      <c r="G192" s="28">
        <v>1.51</v>
      </c>
      <c r="H192" s="28">
        <v>1.39</v>
      </c>
      <c r="I192" s="28">
        <v>1.03</v>
      </c>
      <c r="J192" s="28">
        <v>0.99</v>
      </c>
      <c r="K192" s="28">
        <v>1.0900000000000001</v>
      </c>
      <c r="L192" s="28">
        <v>1.61</v>
      </c>
      <c r="M192" s="28">
        <v>0.61</v>
      </c>
      <c r="N192" s="26">
        <f>_xlfn.STDEV.P(B192:F192)</f>
        <v>0.43435469376996499</v>
      </c>
      <c r="O192" s="33">
        <f t="shared" si="2"/>
        <v>1.1111623616236164</v>
      </c>
    </row>
    <row r="193" spans="1:15" x14ac:dyDescent="0.3">
      <c r="A193" s="19">
        <v>999969.7</v>
      </c>
      <c r="B193" s="12">
        <v>0.33</v>
      </c>
      <c r="C193" s="28">
        <v>0.13</v>
      </c>
      <c r="D193" s="28">
        <v>0.37</v>
      </c>
      <c r="E193" s="28">
        <v>0.73</v>
      </c>
      <c r="F193" s="28">
        <v>0.4</v>
      </c>
      <c r="G193" s="28">
        <v>1.84</v>
      </c>
      <c r="H193" s="28">
        <v>1.64</v>
      </c>
      <c r="I193" s="28">
        <v>1.89</v>
      </c>
      <c r="J193" s="28">
        <v>1.31</v>
      </c>
      <c r="K193" s="28">
        <v>1.77</v>
      </c>
      <c r="L193" s="28">
        <v>2.57</v>
      </c>
      <c r="M193" s="28">
        <v>1.0900000000000001</v>
      </c>
      <c r="N193" s="26">
        <f>_xlfn.STDEV.P(B193:F193)</f>
        <v>0.19353552645444719</v>
      </c>
      <c r="O193" s="33">
        <f t="shared" si="2"/>
        <v>1.6431734317343172</v>
      </c>
    </row>
    <row r="194" spans="1:15" x14ac:dyDescent="0.3">
      <c r="A194" s="19">
        <v>1900003.5</v>
      </c>
      <c r="B194" s="12">
        <v>1.1499999999999999</v>
      </c>
      <c r="C194" s="28">
        <v>-0.27</v>
      </c>
      <c r="D194" s="28">
        <v>0.37</v>
      </c>
      <c r="E194" s="28">
        <v>-0.26</v>
      </c>
      <c r="F194" s="28">
        <v>0.37</v>
      </c>
      <c r="G194" s="28">
        <v>1.8</v>
      </c>
      <c r="H194" s="28">
        <v>1.81</v>
      </c>
      <c r="I194" s="28">
        <v>1.52</v>
      </c>
      <c r="J194" s="28">
        <v>1.02</v>
      </c>
      <c r="K194" s="28">
        <v>2.0699999999999998</v>
      </c>
      <c r="L194" s="28">
        <v>2.71</v>
      </c>
      <c r="M194" s="28">
        <v>1.1000000000000001</v>
      </c>
      <c r="N194" s="26">
        <f t="shared" ref="N194:N196" si="3">_xlfn.STDEV.P(B194:F194)</f>
        <v>0.52285370802931097</v>
      </c>
      <c r="O194" s="33">
        <f t="shared" si="2"/>
        <v>2.0068265682656827</v>
      </c>
    </row>
    <row r="195" spans="1:15" x14ac:dyDescent="0.3">
      <c r="A195" s="20">
        <v>9998759</v>
      </c>
      <c r="B195" s="12">
        <v>0.05</v>
      </c>
      <c r="C195" s="28">
        <v>-0.54</v>
      </c>
      <c r="D195" s="28">
        <v>0.39</v>
      </c>
      <c r="E195" s="28">
        <v>-0.96</v>
      </c>
      <c r="F195" s="28">
        <v>-1.46</v>
      </c>
      <c r="G195" s="28">
        <v>0.89</v>
      </c>
      <c r="H195" s="28">
        <v>0.65</v>
      </c>
      <c r="I195" s="28">
        <v>1.1599999999999999</v>
      </c>
      <c r="J195" s="28">
        <v>-0.02</v>
      </c>
      <c r="K195" s="28">
        <v>1.1200000000000001</v>
      </c>
      <c r="L195" s="28">
        <v>1.82</v>
      </c>
      <c r="M195" s="28">
        <v>0.18</v>
      </c>
      <c r="N195" s="26">
        <f t="shared" si="3"/>
        <v>0.66773048455196349</v>
      </c>
      <c r="O195" s="33">
        <f t="shared" si="2"/>
        <v>2.2088560885608857</v>
      </c>
    </row>
    <row r="196" spans="1:15" x14ac:dyDescent="0.3">
      <c r="A196" s="20">
        <v>18999449</v>
      </c>
      <c r="B196" s="12">
        <v>1.07</v>
      </c>
      <c r="C196" s="28">
        <v>-1.51</v>
      </c>
      <c r="D196" s="28">
        <v>-0.11</v>
      </c>
      <c r="E196" s="28">
        <v>-2.56</v>
      </c>
      <c r="F196" s="28">
        <v>-1.98</v>
      </c>
      <c r="G196" s="28">
        <v>0.48</v>
      </c>
      <c r="H196" s="28">
        <v>1.1100000000000001</v>
      </c>
      <c r="I196" s="28">
        <v>0.97</v>
      </c>
      <c r="J196" s="28">
        <v>0.02</v>
      </c>
      <c r="K196" s="28">
        <v>1.33</v>
      </c>
      <c r="L196" s="28">
        <v>2.36</v>
      </c>
      <c r="M196" s="28">
        <v>0.56999999999999995</v>
      </c>
      <c r="N196" s="26">
        <f t="shared" si="3"/>
        <v>1.3213235788405506</v>
      </c>
      <c r="O196" s="33">
        <f t="shared" si="2"/>
        <v>3.3132841328413285</v>
      </c>
    </row>
    <row r="197" spans="1:15" x14ac:dyDescent="0.3">
      <c r="A197" s="20">
        <v>99998020</v>
      </c>
      <c r="B197" s="12">
        <v>5.85</v>
      </c>
      <c r="C197" s="28">
        <v>0.44</v>
      </c>
      <c r="D197" s="28">
        <v>1.1399999999999999</v>
      </c>
      <c r="E197" s="28">
        <v>-10.88</v>
      </c>
      <c r="F197" s="28">
        <v>-14.48</v>
      </c>
      <c r="G197" s="28">
        <v>-10.16</v>
      </c>
      <c r="H197" s="28">
        <v>-15.68</v>
      </c>
      <c r="I197" s="28">
        <v>-15.77</v>
      </c>
      <c r="J197" s="28">
        <v>-17.79</v>
      </c>
      <c r="K197" s="28">
        <v>-15.9</v>
      </c>
      <c r="L197" s="28">
        <v>-15.23</v>
      </c>
      <c r="M197" s="28">
        <v>-14.9</v>
      </c>
      <c r="N197" s="26">
        <f>_xlfn.STDEV.P(B197:F197)</f>
        <v>7.739037666273501</v>
      </c>
      <c r="O197" s="33">
        <f t="shared" si="2"/>
        <v>15.919926199261994</v>
      </c>
    </row>
  </sheetData>
  <conditionalFormatting sqref="C16:M16">
    <cfRule type="colorScale" priority="4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7:M17">
    <cfRule type="colorScale" priority="4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8:M27">
    <cfRule type="colorScale" priority="4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28:M197">
    <cfRule type="colorScale" priority="4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83:M183">
    <cfRule type="colorScale" priority="4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84:M197">
    <cfRule type="colorScale" priority="5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13:M113">
    <cfRule type="colorScale" priority="5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14:M122">
    <cfRule type="colorScale" priority="5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23:M123">
    <cfRule type="colorScale" priority="5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24:M129">
    <cfRule type="colorScale" priority="5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30:M130">
    <cfRule type="colorScale" priority="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31:M145">
    <cfRule type="colorScale" priority="6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43:M143">
    <cfRule type="colorScale" priority="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44:M144">
    <cfRule type="colorScale" priority="6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35:M144">
    <cfRule type="colorScale" priority="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45:M149">
    <cfRule type="colorScale" priority="7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50:M151">
    <cfRule type="colorScale" priority="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83:M197">
    <cfRule type="colorScale" priority="7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95:M196">
    <cfRule type="colorScale" priority="7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85:M194">
    <cfRule type="colorScale" priority="7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83:M184">
    <cfRule type="colorScale" priority="8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87:M95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79:M86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70:M78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62:M69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49:M6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45:M48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8:M44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96:M103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04:M112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23:M129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13:M12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30:M14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CE</cp:lastModifiedBy>
  <dcterms:created xsi:type="dcterms:W3CDTF">2018-08-06T09:14:50Z</dcterms:created>
  <dcterms:modified xsi:type="dcterms:W3CDTF">2019-06-13T04:24:54Z</dcterms:modified>
</cp:coreProperties>
</file>