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oc\Fluke\8842A\"/>
    </mc:Choice>
  </mc:AlternateContent>
  <bookViews>
    <workbookView xWindow="3735" yWindow="0" windowWidth="52995" windowHeight="27915"/>
  </bookViews>
  <sheets>
    <sheet name="output" sheetId="1" r:id="rId1"/>
  </sheets>
  <calcPr calcId="162913"/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139" i="1"/>
  <c r="H138" i="1"/>
  <c r="H137" i="1"/>
  <c r="H136" i="1"/>
  <c r="H135" i="1"/>
  <c r="H130" i="1"/>
  <c r="H82" i="1"/>
  <c r="H81" i="1"/>
  <c r="H80" i="1"/>
  <c r="H75" i="1"/>
  <c r="H73" i="1"/>
  <c r="H71" i="1"/>
  <c r="H64" i="1"/>
  <c r="H63" i="1"/>
  <c r="H62" i="1"/>
  <c r="H61" i="1"/>
  <c r="H60" i="1"/>
  <c r="H86" i="1"/>
  <c r="H87" i="1"/>
  <c r="H88" i="1"/>
  <c r="H89" i="1"/>
  <c r="H90" i="1"/>
  <c r="H56" i="1"/>
  <c r="H57" i="1"/>
  <c r="H58" i="1"/>
  <c r="H59" i="1"/>
  <c r="H65" i="1"/>
  <c r="H66" i="1"/>
  <c r="H67" i="1"/>
  <c r="H68" i="1"/>
  <c r="H69" i="1"/>
  <c r="H70" i="1"/>
  <c r="H76" i="1"/>
  <c r="H77" i="1"/>
  <c r="H78" i="1"/>
  <c r="H79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92" i="1"/>
  <c r="H30" i="1"/>
  <c r="H31" i="1"/>
  <c r="H32" i="1"/>
  <c r="H33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19" i="1"/>
  <c r="H209" i="1"/>
  <c r="H210" i="1"/>
  <c r="H211" i="1"/>
  <c r="H212" i="1"/>
  <c r="H213" i="1"/>
  <c r="H214" i="1"/>
  <c r="H215" i="1"/>
  <c r="H216" i="1"/>
  <c r="H217" i="1"/>
  <c r="H208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160" i="1"/>
  <c r="H148" i="1"/>
  <c r="H149" i="1"/>
  <c r="H150" i="1"/>
  <c r="H151" i="1"/>
  <c r="H152" i="1"/>
  <c r="H153" i="1"/>
  <c r="H154" i="1"/>
  <c r="H155" i="1"/>
  <c r="H156" i="1"/>
  <c r="H157" i="1"/>
  <c r="H158" i="1"/>
  <c r="H147" i="1"/>
  <c r="H131" i="1"/>
  <c r="H132" i="1"/>
  <c r="H133" i="1"/>
  <c r="H134" i="1"/>
  <c r="H140" i="1"/>
  <c r="H141" i="1"/>
  <c r="H142" i="1"/>
  <c r="H143" i="1"/>
  <c r="H144" i="1"/>
  <c r="H145" i="1"/>
  <c r="H74" i="1" l="1"/>
  <c r="H83" i="1"/>
  <c r="H84" i="1"/>
  <c r="H85" i="1"/>
  <c r="H72" i="1"/>
  <c r="H55" i="1"/>
  <c r="F176" i="1" l="1"/>
  <c r="G176" i="1" s="1"/>
  <c r="F220" i="1" l="1"/>
  <c r="G220" i="1" s="1"/>
  <c r="F221" i="1"/>
  <c r="G221" i="1" s="1"/>
  <c r="F222" i="1"/>
  <c r="G222" i="1" s="1"/>
  <c r="F223" i="1"/>
  <c r="G223" i="1" s="1"/>
  <c r="F224" i="1"/>
  <c r="G224" i="1" s="1"/>
  <c r="F219" i="1"/>
  <c r="G219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25" i="1"/>
  <c r="G225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08" i="1"/>
  <c r="G208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9" i="1"/>
  <c r="G9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47" i="1"/>
  <c r="G147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30" i="1"/>
  <c r="G130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5" i="1"/>
  <c r="G55" i="1" s="1"/>
  <c r="F56" i="1"/>
  <c r="G56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00" i="1"/>
  <c r="G100" i="1" s="1"/>
  <c r="B57" i="1" l="1"/>
  <c r="F57" i="1" s="1"/>
  <c r="G57" i="1" s="1"/>
  <c r="B74" i="1"/>
  <c r="F74" i="1" s="1"/>
  <c r="G74" i="1" s="1"/>
  <c r="B73" i="1"/>
  <c r="F73" i="1" s="1"/>
  <c r="G73" i="1" s="1"/>
</calcChain>
</file>

<file path=xl/sharedStrings.xml><?xml version="1.0" encoding="utf-8"?>
<sst xmlns="http://schemas.openxmlformats.org/spreadsheetml/2006/main" count="208" uniqueCount="141">
  <si>
    <t>Zero 20mV</t>
  </si>
  <si>
    <t>Zero 200mV</t>
  </si>
  <si>
    <t>Zero 2V</t>
  </si>
  <si>
    <t>Zero 20V</t>
  </si>
  <si>
    <t>Zero 200V</t>
  </si>
  <si>
    <t>Zero 1000V</t>
  </si>
  <si>
    <t>Zero 20 ohm</t>
  </si>
  <si>
    <t>Zero 200 Ohm</t>
  </si>
  <si>
    <t>Zero 2 Kohm</t>
  </si>
  <si>
    <t>Zero 20 K</t>
  </si>
  <si>
    <t>Zero 200K</t>
  </si>
  <si>
    <t>Zero 2M</t>
  </si>
  <si>
    <t>Zero 200mA</t>
  </si>
  <si>
    <t>Zero 2A</t>
  </si>
  <si>
    <t>Zero 2 Kohm 2W</t>
  </si>
  <si>
    <t>Zero 20 K 2W</t>
  </si>
  <si>
    <t>Zero 200K 2W</t>
  </si>
  <si>
    <t>Zero 2M 2W</t>
  </si>
  <si>
    <t>Zero 20M</t>
  </si>
  <si>
    <t>Zero 20M 2W</t>
  </si>
  <si>
    <t>-19 mV</t>
  </si>
  <si>
    <t>-10 mV</t>
  </si>
  <si>
    <t>+10 mV</t>
  </si>
  <si>
    <t>+19 mV</t>
  </si>
  <si>
    <t>-190 mV</t>
  </si>
  <si>
    <t>-100 mV</t>
  </si>
  <si>
    <t>+100 mV</t>
  </si>
  <si>
    <t>+190 mV</t>
  </si>
  <si>
    <t>-1.9 V</t>
  </si>
  <si>
    <t>-1.0 V</t>
  </si>
  <si>
    <t>+1.0 V</t>
  </si>
  <si>
    <t>+1.9 V</t>
  </si>
  <si>
    <t>-19 V</t>
  </si>
  <si>
    <t>-10 V</t>
  </si>
  <si>
    <t>+10 V</t>
  </si>
  <si>
    <t>+19 V</t>
  </si>
  <si>
    <t>-190 V</t>
  </si>
  <si>
    <t>-100 V</t>
  </si>
  <si>
    <t>+100 V</t>
  </si>
  <si>
    <t>+190 V</t>
  </si>
  <si>
    <t>-500 V</t>
  </si>
  <si>
    <t>-1000 V</t>
  </si>
  <si>
    <t>+1000 V</t>
  </si>
  <si>
    <t>+500 V</t>
  </si>
  <si>
    <t>-19 mA</t>
  </si>
  <si>
    <t>-10 mA</t>
  </si>
  <si>
    <t>+10 mA</t>
  </si>
  <si>
    <t>+19 mA</t>
  </si>
  <si>
    <t>-190 mA</t>
  </si>
  <si>
    <t>-100 mA</t>
  </si>
  <si>
    <t>+100 mA</t>
  </si>
  <si>
    <t>+190 mA</t>
  </si>
  <si>
    <t>-1.9 A</t>
  </si>
  <si>
    <t>-1.0 A</t>
  </si>
  <si>
    <t>+1.0 A</t>
  </si>
  <si>
    <t>+1.9 A</t>
  </si>
  <si>
    <t>190 mV, 20 Hz</t>
  </si>
  <si>
    <t>10 mV, 20 Hz</t>
  </si>
  <si>
    <t>100 mV, 20 Hz</t>
  </si>
  <si>
    <t>190 mV, 100 kHz</t>
  </si>
  <si>
    <t>1.0 V, 20 Hz</t>
  </si>
  <si>
    <t>1.0 V, 60 Hz</t>
  </si>
  <si>
    <t>1.0 V, 1 kHz</t>
  </si>
  <si>
    <t>190 mV, 20 kHz</t>
  </si>
  <si>
    <t>190 mV, 10 kHz</t>
  </si>
  <si>
    <t>190 mV, 1 kHz</t>
  </si>
  <si>
    <t>100 mV, 1 kHz</t>
  </si>
  <si>
    <t>10 mV, 1 kHz</t>
  </si>
  <si>
    <t>1.0 V, 10 kHz</t>
  </si>
  <si>
    <t>1.0 V, 20 kHz</t>
  </si>
  <si>
    <t>1.0 V, 100 kHz</t>
  </si>
  <si>
    <t>1.9 V, 20 Hz</t>
  </si>
  <si>
    <t>1.9 V, 1 kHz</t>
  </si>
  <si>
    <t>1.9 V, 10 kHz</t>
  </si>
  <si>
    <t>1.9 V, 20 kHz</t>
  </si>
  <si>
    <t>1.9 V, 100 kHz</t>
  </si>
  <si>
    <t>10.0 V, 20 Hz</t>
  </si>
  <si>
    <t>10.0 V, 60 Hz</t>
  </si>
  <si>
    <t>10.0 V, 10 kHz</t>
  </si>
  <si>
    <t>10.0 V, 1 kHz</t>
  </si>
  <si>
    <t>10.0 V, 20 kHz</t>
  </si>
  <si>
    <t>10.0 V, 100 kHz</t>
  </si>
  <si>
    <t>19 V, 60 Hz</t>
  </si>
  <si>
    <t>19 V, 1 kHz</t>
  </si>
  <si>
    <t>19 V, 10 kHz</t>
  </si>
  <si>
    <t>19 V, 20 kHz</t>
  </si>
  <si>
    <t>19 V, 100 kHz</t>
  </si>
  <si>
    <t>100 V, 60 Hz</t>
  </si>
  <si>
    <t>100 V, 1 kHz</t>
  </si>
  <si>
    <t>100 V, 10 kHz</t>
  </si>
  <si>
    <t>100 V, 20 kHz</t>
  </si>
  <si>
    <t>100 V, 100 kHz</t>
  </si>
  <si>
    <t>190 V, 60 Hz</t>
  </si>
  <si>
    <t>190 V, 1 kHz</t>
  </si>
  <si>
    <t>190 V, 10 kHz</t>
  </si>
  <si>
    <t>190 V, 20 kHz</t>
  </si>
  <si>
    <t>190 V, 100 kHz</t>
  </si>
  <si>
    <t>300 V, 60 Hz</t>
  </si>
  <si>
    <t>300 V, 1 kHz</t>
  </si>
  <si>
    <t>300 V, 10 kHz</t>
  </si>
  <si>
    <t>700 V, 60 Hz</t>
  </si>
  <si>
    <t>700 V, 1 kHz</t>
  </si>
  <si>
    <t>19 mA, 60 Hz</t>
  </si>
  <si>
    <t>19 mA, 1 kHz</t>
  </si>
  <si>
    <t>100 mA, 60 Hz</t>
  </si>
  <si>
    <t>100 mA, 1 kHz</t>
  </si>
  <si>
    <t>100 mA, 5 kHz</t>
  </si>
  <si>
    <t>190 mA, 1 kHz</t>
  </si>
  <si>
    <t>1.0 A, 60 Hz</t>
  </si>
  <si>
    <t>1.0 A, 1 kHz</t>
  </si>
  <si>
    <t>1.9 A, 60 Hz</t>
  </si>
  <si>
    <t>1.9 A, 1 kHz</t>
  </si>
  <si>
    <t>Rear +190 mV</t>
  </si>
  <si>
    <t>Rear -190 mV</t>
  </si>
  <si>
    <t>Rear +1.9 V</t>
  </si>
  <si>
    <t>Rear -1.9 V</t>
  </si>
  <si>
    <t>Rear +19 V</t>
  </si>
  <si>
    <t>Rear -19 V</t>
  </si>
  <si>
    <t>Measured value</t>
  </si>
  <si>
    <t>Deviation</t>
  </si>
  <si>
    <t>Result, %/spec</t>
  </si>
  <si>
    <t>N/A</t>
  </si>
  <si>
    <t>Source uncertainty, ppm</t>
  </si>
  <si>
    <t>Ambient temp:</t>
  </si>
  <si>
    <t>https://xdevs.com</t>
  </si>
  <si>
    <t>+23C</t>
  </si>
  <si>
    <t>Standard source</t>
  </si>
  <si>
    <t>Fluke 5720A/03 | xDevs.com</t>
  </si>
  <si>
    <t>Reference source</t>
  </si>
  <si>
    <t>Wavetek 7000 10.000001V</t>
  </si>
  <si>
    <t>Fluke SL935 1.00005942 and 9999.9755 Ohm</t>
  </si>
  <si>
    <t>AC Reference</t>
  </si>
  <si>
    <t>Wavetek 4920M</t>
  </si>
  <si>
    <t>Calibration due</t>
  </si>
  <si>
    <t>Check standard</t>
  </si>
  <si>
    <t>Keysight 3458A-3 (Opt 001,002)</t>
  </si>
  <si>
    <t>DUT spec, 24 hour</t>
  </si>
  <si>
    <t>1.9 V, 45 Hz</t>
  </si>
  <si>
    <t>TUR</t>
  </si>
  <si>
    <r>
      <t xml:space="preserve">Fluke 8842A 
</t>
    </r>
    <r>
      <rPr>
        <b/>
        <sz val="11"/>
        <color theme="1"/>
        <rFont val="Calibri"/>
        <family val="2"/>
        <scheme val="minor"/>
      </rPr>
      <t>calibration report</t>
    </r>
  </si>
  <si>
    <t>10/13/2018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</si>
</sst>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"/>
    <numFmt numFmtId="165" formatCode="0.0000"/>
    <numFmt numFmtId="166" formatCode="0.000000"/>
    <numFmt numFmtId="167" formatCode="0.0000000"/>
    <numFmt numFmtId="168" formatCode="0.000"/>
    <numFmt numFmtId="169" formatCode="0.0"/>
    <numFmt numFmtId="170" formatCode="0.0%"/>
    <numFmt numFmtId="171" formatCode="0\ &quot;ppm&quot;"/>
    <numFmt numFmtId="176" formatCode="0.0000000E+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quotePrefix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1" fontId="0" fillId="0" borderId="10" xfId="0" applyNumberFormat="1" applyFont="1" applyBorder="1" applyAlignment="1">
      <alignment horizontal="center"/>
    </xf>
    <xf numFmtId="170" fontId="0" fillId="0" borderId="10" xfId="1" applyNumberFormat="1" applyFont="1" applyBorder="1" applyAlignment="1">
      <alignment horizontal="center"/>
    </xf>
    <xf numFmtId="11" fontId="16" fillId="0" borderId="10" xfId="0" applyNumberFormat="1" applyFont="1" applyBorder="1" applyAlignment="1">
      <alignment horizontal="center"/>
    </xf>
    <xf numFmtId="0" fontId="16" fillId="0" borderId="10" xfId="0" quotePrefix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7" fontId="16" fillId="0" borderId="10" xfId="0" quotePrefix="1" applyNumberFormat="1" applyFont="1" applyBorder="1" applyAlignment="1">
      <alignment horizontal="center"/>
    </xf>
    <xf numFmtId="166" fontId="16" fillId="0" borderId="10" xfId="0" quotePrefix="1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1" fontId="19" fillId="0" borderId="0" xfId="0" applyNumberFormat="1" applyFont="1"/>
    <xf numFmtId="0" fontId="19" fillId="0" borderId="0" xfId="0" applyFont="1"/>
    <xf numFmtId="0" fontId="19" fillId="0" borderId="0" xfId="0" applyFont="1" applyFill="1"/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6" fillId="0" borderId="13" xfId="0" quotePrefix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0" fontId="0" fillId="0" borderId="13" xfId="1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0" fontId="0" fillId="0" borderId="12" xfId="1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18" fillId="0" borderId="0" xfId="4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1" fontId="0" fillId="34" borderId="13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76" fontId="0" fillId="0" borderId="0" xfId="0" applyNumberFormat="1" applyFont="1"/>
    <xf numFmtId="0" fontId="16" fillId="0" borderId="0" xfId="0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43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dev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abSelected="1" zoomScale="130" zoomScaleNormal="130" workbookViewId="0">
      <selection activeCell="A4" sqref="A4"/>
    </sheetView>
  </sheetViews>
  <sheetFormatPr defaultRowHeight="15" x14ac:dyDescent="0.25"/>
  <cols>
    <col min="1" max="1" width="8.5703125" style="4" customWidth="1"/>
    <col min="2" max="2" width="17.85546875" style="4" customWidth="1"/>
    <col min="3" max="3" width="16.7109375" style="3" customWidth="1"/>
    <col min="4" max="4" width="22.28515625" style="3" customWidth="1"/>
    <col min="5" max="5" width="18.42578125" style="3" customWidth="1"/>
    <col min="6" max="6" width="16.5703125" style="35" customWidth="1"/>
    <col min="7" max="7" width="14.28515625" style="4" customWidth="1"/>
    <col min="8" max="8" width="9.85546875" style="3" customWidth="1"/>
    <col min="9" max="9" width="9.140625" style="4"/>
    <col min="10" max="10" width="21.5703125" style="4" customWidth="1"/>
    <col min="11" max="16384" width="9.140625" style="4"/>
  </cols>
  <sheetData>
    <row r="1" spans="1:8" ht="15.75" customHeight="1" x14ac:dyDescent="0.25">
      <c r="A1" s="51" t="s">
        <v>139</v>
      </c>
      <c r="B1" s="52"/>
      <c r="C1" s="3" t="s">
        <v>123</v>
      </c>
      <c r="D1" s="7" t="s">
        <v>125</v>
      </c>
      <c r="F1" s="35" t="s">
        <v>133</v>
      </c>
      <c r="G1" s="49" t="s">
        <v>124</v>
      </c>
      <c r="H1" s="50"/>
    </row>
    <row r="2" spans="1:8" x14ac:dyDescent="0.25">
      <c r="A2" s="52"/>
      <c r="B2" s="52"/>
      <c r="C2" s="2" t="s">
        <v>126</v>
      </c>
      <c r="D2" s="8" t="s">
        <v>127</v>
      </c>
      <c r="E2" s="2"/>
      <c r="F2" s="5">
        <v>43385</v>
      </c>
      <c r="G2" s="50"/>
      <c r="H2" s="50"/>
    </row>
    <row r="3" spans="1:8" x14ac:dyDescent="0.25">
      <c r="A3" s="62" t="s">
        <v>140</v>
      </c>
      <c r="B3" s="61"/>
      <c r="C3" s="2" t="s">
        <v>128</v>
      </c>
      <c r="D3" s="8" t="s">
        <v>129</v>
      </c>
      <c r="E3" s="2"/>
      <c r="F3" s="5">
        <v>43525</v>
      </c>
    </row>
    <row r="4" spans="1:8" x14ac:dyDescent="0.25">
      <c r="A4" s="6"/>
      <c r="B4" s="6"/>
      <c r="C4" s="2" t="s">
        <v>128</v>
      </c>
      <c r="D4" s="8" t="s">
        <v>130</v>
      </c>
      <c r="E4" s="2"/>
      <c r="F4" s="5">
        <v>43616</v>
      </c>
    </row>
    <row r="5" spans="1:8" x14ac:dyDescent="0.25">
      <c r="A5" s="6"/>
      <c r="B5" s="6"/>
      <c r="C5" s="2" t="s">
        <v>131</v>
      </c>
      <c r="D5" s="8" t="s">
        <v>132</v>
      </c>
      <c r="E5" s="2"/>
      <c r="F5" s="5">
        <v>43505</v>
      </c>
    </row>
    <row r="6" spans="1:8" x14ac:dyDescent="0.25">
      <c r="A6" s="6"/>
      <c r="B6" s="6"/>
      <c r="C6" s="2" t="s">
        <v>134</v>
      </c>
      <c r="D6" s="8" t="s">
        <v>135</v>
      </c>
      <c r="F6" s="5">
        <v>43525</v>
      </c>
    </row>
    <row r="7" spans="1:8" x14ac:dyDescent="0.25">
      <c r="A7" s="31"/>
      <c r="B7" s="6"/>
    </row>
    <row r="8" spans="1:8" x14ac:dyDescent="0.25">
      <c r="A8" s="30"/>
      <c r="C8" s="3" t="s">
        <v>118</v>
      </c>
      <c r="D8" s="4" t="s">
        <v>122</v>
      </c>
      <c r="E8" s="3" t="s">
        <v>136</v>
      </c>
      <c r="F8" s="35" t="s">
        <v>119</v>
      </c>
      <c r="G8" s="3" t="s">
        <v>120</v>
      </c>
    </row>
    <row r="9" spans="1:8" x14ac:dyDescent="0.25">
      <c r="A9" s="29"/>
      <c r="B9" s="9" t="s">
        <v>0</v>
      </c>
      <c r="C9" s="11">
        <v>4.5000000000000001E-6</v>
      </c>
      <c r="D9" s="10" t="s">
        <v>121</v>
      </c>
      <c r="E9" s="11">
        <v>3.0000000000000001E-6</v>
      </c>
      <c r="F9" s="36">
        <f t="shared" ref="F9:F28" si="0">(ABS(C9)-ABS(E9))</f>
        <v>1.5E-6</v>
      </c>
      <c r="G9" s="12">
        <f t="shared" ref="G9:G28" si="1">1+(F9/E9)</f>
        <v>1.5</v>
      </c>
      <c r="H9" s="34"/>
    </row>
    <row r="10" spans="1:8" x14ac:dyDescent="0.25">
      <c r="A10" s="30"/>
      <c r="B10" s="9" t="s">
        <v>1</v>
      </c>
      <c r="C10" s="10">
        <v>0</v>
      </c>
      <c r="D10" s="10" t="s">
        <v>121</v>
      </c>
      <c r="E10" s="11">
        <v>3.0000000000000001E-6</v>
      </c>
      <c r="F10" s="36">
        <f t="shared" si="0"/>
        <v>-3.0000000000000001E-6</v>
      </c>
      <c r="G10" s="12">
        <f t="shared" si="1"/>
        <v>0</v>
      </c>
      <c r="H10" s="34"/>
    </row>
    <row r="11" spans="1:8" x14ac:dyDescent="0.25">
      <c r="A11" s="30"/>
      <c r="B11" s="9" t="s">
        <v>2</v>
      </c>
      <c r="C11" s="10">
        <v>0</v>
      </c>
      <c r="D11" s="10" t="s">
        <v>121</v>
      </c>
      <c r="E11" s="11">
        <v>2.0000000000000002E-5</v>
      </c>
      <c r="F11" s="36">
        <f t="shared" si="0"/>
        <v>-2.0000000000000002E-5</v>
      </c>
      <c r="G11" s="12">
        <f t="shared" si="1"/>
        <v>0</v>
      </c>
      <c r="H11" s="34"/>
    </row>
    <row r="12" spans="1:8" x14ac:dyDescent="0.25">
      <c r="A12" s="30"/>
      <c r="B12" s="9" t="s">
        <v>3</v>
      </c>
      <c r="C12" s="10">
        <v>0</v>
      </c>
      <c r="D12" s="10" t="s">
        <v>121</v>
      </c>
      <c r="E12" s="11">
        <v>2.0000000000000001E-4</v>
      </c>
      <c r="F12" s="36">
        <f t="shared" si="0"/>
        <v>-2.0000000000000001E-4</v>
      </c>
      <c r="G12" s="12">
        <f t="shared" si="1"/>
        <v>0</v>
      </c>
      <c r="H12" s="34"/>
    </row>
    <row r="13" spans="1:8" x14ac:dyDescent="0.25">
      <c r="A13" s="30"/>
      <c r="B13" s="9" t="s">
        <v>4</v>
      </c>
      <c r="C13" s="10">
        <v>0</v>
      </c>
      <c r="D13" s="10" t="s">
        <v>121</v>
      </c>
      <c r="E13" s="11">
        <v>2E-3</v>
      </c>
      <c r="F13" s="36">
        <f t="shared" si="0"/>
        <v>-2E-3</v>
      </c>
      <c r="G13" s="12">
        <f t="shared" si="1"/>
        <v>0</v>
      </c>
      <c r="H13" s="34"/>
    </row>
    <row r="14" spans="1:8" x14ac:dyDescent="0.25">
      <c r="A14" s="30"/>
      <c r="B14" s="9" t="s">
        <v>5</v>
      </c>
      <c r="C14" s="10">
        <v>0</v>
      </c>
      <c r="D14" s="10" t="s">
        <v>121</v>
      </c>
      <c r="E14" s="11">
        <v>0.02</v>
      </c>
      <c r="F14" s="36">
        <f t="shared" si="0"/>
        <v>-0.02</v>
      </c>
      <c r="G14" s="12">
        <f t="shared" si="1"/>
        <v>0</v>
      </c>
      <c r="H14" s="34"/>
    </row>
    <row r="15" spans="1:8" x14ac:dyDescent="0.25">
      <c r="A15" s="30"/>
      <c r="B15" s="9" t="s">
        <v>6</v>
      </c>
      <c r="C15" s="10">
        <v>0</v>
      </c>
      <c r="D15" s="10" t="s">
        <v>121</v>
      </c>
      <c r="E15" s="11">
        <v>4.0000000000000001E-3</v>
      </c>
      <c r="F15" s="36">
        <f t="shared" si="0"/>
        <v>-4.0000000000000001E-3</v>
      </c>
      <c r="G15" s="12">
        <f t="shared" si="1"/>
        <v>0</v>
      </c>
      <c r="H15" s="34"/>
    </row>
    <row r="16" spans="1:8" x14ac:dyDescent="0.25">
      <c r="A16" s="30"/>
      <c r="B16" s="9" t="s">
        <v>7</v>
      </c>
      <c r="C16" s="10">
        <v>0</v>
      </c>
      <c r="D16" s="10" t="s">
        <v>121</v>
      </c>
      <c r="E16" s="11">
        <v>4.0000000000000001E-3</v>
      </c>
      <c r="F16" s="36">
        <f t="shared" si="0"/>
        <v>-4.0000000000000001E-3</v>
      </c>
      <c r="G16" s="12">
        <f t="shared" si="1"/>
        <v>0</v>
      </c>
      <c r="H16" s="34"/>
    </row>
    <row r="17" spans="1:8" x14ac:dyDescent="0.25">
      <c r="A17" s="30"/>
      <c r="B17" s="9" t="s">
        <v>8</v>
      </c>
      <c r="C17" s="10">
        <v>0</v>
      </c>
      <c r="D17" s="10" t="s">
        <v>121</v>
      </c>
      <c r="E17" s="11">
        <v>0.03</v>
      </c>
      <c r="F17" s="36">
        <f t="shared" si="0"/>
        <v>-0.03</v>
      </c>
      <c r="G17" s="12">
        <f t="shared" si="1"/>
        <v>0</v>
      </c>
      <c r="H17" s="34"/>
    </row>
    <row r="18" spans="1:8" x14ac:dyDescent="0.25">
      <c r="A18" s="30"/>
      <c r="B18" s="9" t="s">
        <v>9</v>
      </c>
      <c r="C18" s="10">
        <v>0</v>
      </c>
      <c r="D18" s="10" t="s">
        <v>121</v>
      </c>
      <c r="E18" s="11">
        <v>0.3</v>
      </c>
      <c r="F18" s="36">
        <f t="shared" si="0"/>
        <v>-0.3</v>
      </c>
      <c r="G18" s="12">
        <f t="shared" si="1"/>
        <v>0</v>
      </c>
      <c r="H18" s="34"/>
    </row>
    <row r="19" spans="1:8" x14ac:dyDescent="0.25">
      <c r="A19" s="30"/>
      <c r="B19" s="9" t="s">
        <v>10</v>
      </c>
      <c r="C19" s="10">
        <v>0</v>
      </c>
      <c r="D19" s="10" t="s">
        <v>121</v>
      </c>
      <c r="E19" s="10">
        <v>3</v>
      </c>
      <c r="F19" s="36">
        <f t="shared" si="0"/>
        <v>-3</v>
      </c>
      <c r="G19" s="12">
        <f t="shared" si="1"/>
        <v>0</v>
      </c>
      <c r="H19" s="34"/>
    </row>
    <row r="20" spans="1:8" x14ac:dyDescent="0.25">
      <c r="A20" s="30"/>
      <c r="B20" s="9" t="s">
        <v>11</v>
      </c>
      <c r="C20" s="10">
        <v>0</v>
      </c>
      <c r="D20" s="10" t="s">
        <v>121</v>
      </c>
      <c r="E20" s="10">
        <v>280</v>
      </c>
      <c r="F20" s="36">
        <f t="shared" si="0"/>
        <v>-280</v>
      </c>
      <c r="G20" s="12">
        <f t="shared" si="1"/>
        <v>0</v>
      </c>
      <c r="H20" s="34"/>
    </row>
    <row r="21" spans="1:8" x14ac:dyDescent="0.25">
      <c r="A21" s="30"/>
      <c r="B21" s="9" t="s">
        <v>18</v>
      </c>
      <c r="C21" s="10">
        <v>0</v>
      </c>
      <c r="D21" s="10" t="s">
        <v>121</v>
      </c>
      <c r="E21" s="10">
        <v>4400</v>
      </c>
      <c r="F21" s="36">
        <f t="shared" si="0"/>
        <v>-4400</v>
      </c>
      <c r="G21" s="12">
        <f t="shared" si="1"/>
        <v>0</v>
      </c>
      <c r="H21" s="34"/>
    </row>
    <row r="22" spans="1:8" x14ac:dyDescent="0.25">
      <c r="A22" s="30"/>
      <c r="B22" s="9" t="s">
        <v>14</v>
      </c>
      <c r="C22" s="10">
        <v>0</v>
      </c>
      <c r="D22" s="10" t="s">
        <v>121</v>
      </c>
      <c r="E22" s="11">
        <v>0.03</v>
      </c>
      <c r="F22" s="36">
        <f t="shared" si="0"/>
        <v>-0.03</v>
      </c>
      <c r="G22" s="12">
        <f t="shared" si="1"/>
        <v>0</v>
      </c>
      <c r="H22" s="34"/>
    </row>
    <row r="23" spans="1:8" x14ac:dyDescent="0.25">
      <c r="A23" s="30"/>
      <c r="B23" s="9" t="s">
        <v>15</v>
      </c>
      <c r="C23" s="10">
        <v>0</v>
      </c>
      <c r="D23" s="10" t="s">
        <v>121</v>
      </c>
      <c r="E23" s="11">
        <v>0.3</v>
      </c>
      <c r="F23" s="36">
        <f t="shared" si="0"/>
        <v>-0.3</v>
      </c>
      <c r="G23" s="12">
        <f t="shared" si="1"/>
        <v>0</v>
      </c>
      <c r="H23" s="34"/>
    </row>
    <row r="24" spans="1:8" x14ac:dyDescent="0.25">
      <c r="A24" s="30"/>
      <c r="B24" s="9" t="s">
        <v>16</v>
      </c>
      <c r="C24" s="10">
        <v>0</v>
      </c>
      <c r="D24" s="10" t="s">
        <v>121</v>
      </c>
      <c r="E24" s="10">
        <v>3</v>
      </c>
      <c r="F24" s="36">
        <f t="shared" si="0"/>
        <v>-3</v>
      </c>
      <c r="G24" s="12">
        <f t="shared" si="1"/>
        <v>0</v>
      </c>
      <c r="H24" s="34"/>
    </row>
    <row r="25" spans="1:8" x14ac:dyDescent="0.25">
      <c r="A25" s="30"/>
      <c r="B25" s="9" t="s">
        <v>17</v>
      </c>
      <c r="C25" s="10">
        <v>0</v>
      </c>
      <c r="D25" s="10" t="s">
        <v>121</v>
      </c>
      <c r="E25" s="10">
        <v>280</v>
      </c>
      <c r="F25" s="36">
        <f t="shared" si="0"/>
        <v>-280</v>
      </c>
      <c r="G25" s="12">
        <f t="shared" si="1"/>
        <v>0</v>
      </c>
      <c r="H25" s="34"/>
    </row>
    <row r="26" spans="1:8" x14ac:dyDescent="0.25">
      <c r="A26" s="30"/>
      <c r="B26" s="9" t="s">
        <v>19</v>
      </c>
      <c r="C26" s="10">
        <v>0</v>
      </c>
      <c r="D26" s="10" t="s">
        <v>121</v>
      </c>
      <c r="E26" s="10">
        <v>4400</v>
      </c>
      <c r="F26" s="36">
        <f t="shared" si="0"/>
        <v>-4400</v>
      </c>
      <c r="G26" s="12">
        <f t="shared" si="1"/>
        <v>0</v>
      </c>
      <c r="H26" s="34"/>
    </row>
    <row r="27" spans="1:8" x14ac:dyDescent="0.25">
      <c r="A27" s="30"/>
      <c r="B27" s="13" t="s">
        <v>12</v>
      </c>
      <c r="C27" s="10">
        <v>0</v>
      </c>
      <c r="D27" s="10" t="s">
        <v>121</v>
      </c>
      <c r="E27" s="11">
        <v>4.0000000000000003E-5</v>
      </c>
      <c r="F27" s="36">
        <f t="shared" si="0"/>
        <v>-4.0000000000000003E-5</v>
      </c>
      <c r="G27" s="12">
        <f t="shared" si="1"/>
        <v>0</v>
      </c>
      <c r="H27" s="34"/>
    </row>
    <row r="28" spans="1:8" x14ac:dyDescent="0.25">
      <c r="A28" s="30"/>
      <c r="B28" s="13" t="s">
        <v>13</v>
      </c>
      <c r="C28" s="10">
        <v>0</v>
      </c>
      <c r="D28" s="10" t="s">
        <v>121</v>
      </c>
      <c r="E28" s="11">
        <v>4.4000000000000002E-4</v>
      </c>
      <c r="F28" s="36">
        <f t="shared" si="0"/>
        <v>-4.4000000000000002E-4</v>
      </c>
      <c r="G28" s="12">
        <f t="shared" si="1"/>
        <v>0</v>
      </c>
      <c r="H28" s="34"/>
    </row>
    <row r="29" spans="1:8" x14ac:dyDescent="0.25">
      <c r="A29" s="30"/>
      <c r="B29" s="2"/>
      <c r="C29" s="3" t="s">
        <v>118</v>
      </c>
      <c r="D29" s="4" t="s">
        <v>122</v>
      </c>
      <c r="E29" s="3" t="s">
        <v>136</v>
      </c>
      <c r="F29" s="35" t="s">
        <v>119</v>
      </c>
      <c r="G29" s="3" t="s">
        <v>120</v>
      </c>
      <c r="H29" s="3" t="s">
        <v>138</v>
      </c>
    </row>
    <row r="30" spans="1:8" x14ac:dyDescent="0.25">
      <c r="A30" s="29">
        <v>-1.9E-2</v>
      </c>
      <c r="B30" s="14" t="s">
        <v>20</v>
      </c>
      <c r="C30" s="10"/>
      <c r="D30" s="38">
        <v>25.052631578814655</v>
      </c>
      <c r="E30" s="10">
        <v>61</v>
      </c>
      <c r="F30" s="36">
        <f t="shared" ref="F30:F53" si="2">((C30/A30)-1)*1000000</f>
        <v>-1000000</v>
      </c>
      <c r="G30" s="12">
        <f t="shared" ref="G30:G52" si="3">ABS(F30)/ABS(E30)</f>
        <v>16393.442622950821</v>
      </c>
      <c r="H30" s="32">
        <f t="shared" ref="H30:H53" si="4">E30/D30</f>
        <v>2.4348739495927303</v>
      </c>
    </row>
    <row r="31" spans="1:8" x14ac:dyDescent="0.25">
      <c r="A31" s="29">
        <v>-0.01</v>
      </c>
      <c r="B31" s="14" t="s">
        <v>21</v>
      </c>
      <c r="C31" s="10"/>
      <c r="D31" s="38">
        <v>43.999999999932982</v>
      </c>
      <c r="E31" s="10">
        <v>70</v>
      </c>
      <c r="F31" s="36">
        <f t="shared" si="2"/>
        <v>-1000000</v>
      </c>
      <c r="G31" s="12">
        <f t="shared" si="3"/>
        <v>14285.714285714286</v>
      </c>
      <c r="H31" s="32">
        <f t="shared" si="4"/>
        <v>1.590909090911514</v>
      </c>
    </row>
    <row r="32" spans="1:8" x14ac:dyDescent="0.25">
      <c r="A32" s="29">
        <v>0.01</v>
      </c>
      <c r="B32" s="14" t="s">
        <v>22</v>
      </c>
      <c r="C32" s="10"/>
      <c r="D32" s="38">
        <v>43.999999999932982</v>
      </c>
      <c r="E32" s="10">
        <v>70</v>
      </c>
      <c r="F32" s="36">
        <f t="shared" si="2"/>
        <v>-1000000</v>
      </c>
      <c r="G32" s="12">
        <f t="shared" si="3"/>
        <v>14285.714285714286</v>
      </c>
      <c r="H32" s="32">
        <f t="shared" si="4"/>
        <v>1.590909090911514</v>
      </c>
    </row>
    <row r="33" spans="1:8" x14ac:dyDescent="0.25">
      <c r="A33" s="29">
        <v>1.9E-2</v>
      </c>
      <c r="B33" s="14" t="s">
        <v>23</v>
      </c>
      <c r="C33" s="10"/>
      <c r="D33" s="38">
        <v>25.052631578814655</v>
      </c>
      <c r="E33" s="10">
        <v>61</v>
      </c>
      <c r="F33" s="36">
        <f t="shared" si="2"/>
        <v>-1000000</v>
      </c>
      <c r="G33" s="12">
        <f t="shared" si="3"/>
        <v>16393.442622950821</v>
      </c>
      <c r="H33" s="32">
        <f t="shared" si="4"/>
        <v>2.4348739495927303</v>
      </c>
    </row>
    <row r="34" spans="1:8" x14ac:dyDescent="0.25">
      <c r="A34" s="29">
        <v>-0.19</v>
      </c>
      <c r="B34" s="14" t="s">
        <v>24</v>
      </c>
      <c r="C34" s="10"/>
      <c r="D34" s="38">
        <v>6.1052631579183725</v>
      </c>
      <c r="E34" s="10">
        <v>41</v>
      </c>
      <c r="F34" s="36">
        <f t="shared" si="2"/>
        <v>-1000000</v>
      </c>
      <c r="G34" s="12">
        <f t="shared" si="3"/>
        <v>24390.243902439026</v>
      </c>
      <c r="H34" s="32">
        <f t="shared" si="4"/>
        <v>6.7155172413533126</v>
      </c>
    </row>
    <row r="35" spans="1:8" x14ac:dyDescent="0.25">
      <c r="A35" s="29">
        <v>-0.1</v>
      </c>
      <c r="B35" s="14" t="s">
        <v>25</v>
      </c>
      <c r="C35" s="10"/>
      <c r="D35" s="38">
        <v>7.9999999997859561</v>
      </c>
      <c r="E35" s="10">
        <v>50</v>
      </c>
      <c r="F35" s="36">
        <f t="shared" si="2"/>
        <v>-1000000</v>
      </c>
      <c r="G35" s="12">
        <f t="shared" si="3"/>
        <v>20000</v>
      </c>
      <c r="H35" s="32">
        <f t="shared" si="4"/>
        <v>6.2500000001672218</v>
      </c>
    </row>
    <row r="36" spans="1:8" x14ac:dyDescent="0.25">
      <c r="A36" s="29">
        <v>0.1</v>
      </c>
      <c r="B36" s="14" t="s">
        <v>26</v>
      </c>
      <c r="C36" s="10"/>
      <c r="D36" s="38">
        <v>7.9999999997859561</v>
      </c>
      <c r="E36" s="10">
        <v>50</v>
      </c>
      <c r="F36" s="36">
        <f t="shared" si="2"/>
        <v>-1000000</v>
      </c>
      <c r="G36" s="12">
        <f t="shared" si="3"/>
        <v>20000</v>
      </c>
      <c r="H36" s="32">
        <f t="shared" si="4"/>
        <v>6.2500000001672218</v>
      </c>
    </row>
    <row r="37" spans="1:8" x14ac:dyDescent="0.25">
      <c r="A37" s="29">
        <v>0.19</v>
      </c>
      <c r="B37" s="14" t="s">
        <v>27</v>
      </c>
      <c r="C37" s="10"/>
      <c r="D37" s="38">
        <v>6.1052631579183725</v>
      </c>
      <c r="E37" s="10">
        <v>41</v>
      </c>
      <c r="F37" s="36">
        <f t="shared" si="2"/>
        <v>-1000000</v>
      </c>
      <c r="G37" s="12">
        <f t="shared" si="3"/>
        <v>24390.243902439026</v>
      </c>
      <c r="H37" s="32">
        <f t="shared" si="4"/>
        <v>6.7155172413533126</v>
      </c>
    </row>
    <row r="38" spans="1:8" x14ac:dyDescent="0.25">
      <c r="A38" s="30">
        <v>-1.9</v>
      </c>
      <c r="B38" s="14" t="s">
        <v>28</v>
      </c>
      <c r="C38" s="10"/>
      <c r="D38" s="38">
        <v>3.3684210525297686</v>
      </c>
      <c r="E38" s="10">
        <v>25</v>
      </c>
      <c r="F38" s="36">
        <f t="shared" si="2"/>
        <v>-1000000</v>
      </c>
      <c r="G38" s="12">
        <f t="shared" si="3"/>
        <v>40000</v>
      </c>
      <c r="H38" s="32">
        <f t="shared" si="4"/>
        <v>7.4218750002243254</v>
      </c>
    </row>
    <row r="39" spans="1:8" x14ac:dyDescent="0.25">
      <c r="A39" s="30">
        <v>-1</v>
      </c>
      <c r="B39" s="14" t="s">
        <v>29</v>
      </c>
      <c r="C39" s="10"/>
      <c r="D39" s="38">
        <v>3.6999999999398625</v>
      </c>
      <c r="E39" s="10">
        <v>35</v>
      </c>
      <c r="F39" s="36">
        <f t="shared" si="2"/>
        <v>-1000000</v>
      </c>
      <c r="G39" s="12">
        <f t="shared" si="3"/>
        <v>28571.428571428572</v>
      </c>
      <c r="H39" s="32">
        <f t="shared" si="4"/>
        <v>9.4594594596132069</v>
      </c>
    </row>
    <row r="40" spans="1:8" x14ac:dyDescent="0.25">
      <c r="A40" s="30">
        <v>1</v>
      </c>
      <c r="B40" s="14" t="s">
        <v>30</v>
      </c>
      <c r="C40" s="10">
        <v>1</v>
      </c>
      <c r="D40" s="38">
        <v>3.6999999999398625</v>
      </c>
      <c r="E40" s="10">
        <v>35</v>
      </c>
      <c r="F40" s="36">
        <f t="shared" si="2"/>
        <v>0</v>
      </c>
      <c r="G40" s="12">
        <f t="shared" si="3"/>
        <v>0</v>
      </c>
      <c r="H40" s="32">
        <f t="shared" si="4"/>
        <v>9.4594594596132069</v>
      </c>
    </row>
    <row r="41" spans="1:8" x14ac:dyDescent="0.25">
      <c r="A41" s="30">
        <v>1.9</v>
      </c>
      <c r="B41" s="14" t="s">
        <v>31</v>
      </c>
      <c r="C41" s="10"/>
      <c r="D41" s="38">
        <v>3.3684210525297686</v>
      </c>
      <c r="E41" s="10">
        <v>25</v>
      </c>
      <c r="F41" s="36">
        <f t="shared" si="2"/>
        <v>-1000000</v>
      </c>
      <c r="G41" s="12">
        <f t="shared" si="3"/>
        <v>40000</v>
      </c>
      <c r="H41" s="32">
        <f t="shared" si="4"/>
        <v>7.4218750002243254</v>
      </c>
    </row>
    <row r="42" spans="1:8" x14ac:dyDescent="0.25">
      <c r="A42" s="30">
        <v>-19</v>
      </c>
      <c r="B42" s="14" t="s">
        <v>32</v>
      </c>
      <c r="C42" s="10"/>
      <c r="D42" s="38">
        <v>2.2105263157712329</v>
      </c>
      <c r="E42" s="10">
        <v>25</v>
      </c>
      <c r="F42" s="36">
        <f t="shared" si="2"/>
        <v>-1000000</v>
      </c>
      <c r="G42" s="12">
        <f t="shared" si="3"/>
        <v>40000</v>
      </c>
      <c r="H42" s="32">
        <f t="shared" si="4"/>
        <v>11.309523809617133</v>
      </c>
    </row>
    <row r="43" spans="1:8" x14ac:dyDescent="0.25">
      <c r="A43" s="30">
        <v>-10</v>
      </c>
      <c r="B43" s="14" t="s">
        <v>33</v>
      </c>
      <c r="C43" s="10"/>
      <c r="D43" s="38">
        <v>2.2500000000924558</v>
      </c>
      <c r="E43" s="10">
        <v>35</v>
      </c>
      <c r="F43" s="36">
        <f t="shared" si="2"/>
        <v>-1000000</v>
      </c>
      <c r="G43" s="12">
        <f t="shared" si="3"/>
        <v>28571.428571428572</v>
      </c>
      <c r="H43" s="32">
        <f t="shared" si="4"/>
        <v>15.555555554916355</v>
      </c>
    </row>
    <row r="44" spans="1:8" x14ac:dyDescent="0.25">
      <c r="A44" s="30">
        <v>10</v>
      </c>
      <c r="B44" s="14" t="s">
        <v>34</v>
      </c>
      <c r="C44" s="10">
        <v>9.9999000000000002</v>
      </c>
      <c r="D44" s="38">
        <v>2.2500000000924558</v>
      </c>
      <c r="E44" s="10">
        <v>35</v>
      </c>
      <c r="F44" s="36">
        <f t="shared" si="2"/>
        <v>-9.9999999999544897</v>
      </c>
      <c r="G44" s="12">
        <f t="shared" si="3"/>
        <v>0.28571428571298541</v>
      </c>
      <c r="H44" s="32">
        <f t="shared" si="4"/>
        <v>15.555555554916355</v>
      </c>
    </row>
    <row r="45" spans="1:8" x14ac:dyDescent="0.25">
      <c r="A45" s="30">
        <v>19</v>
      </c>
      <c r="B45" s="14" t="s">
        <v>35</v>
      </c>
      <c r="C45" s="10">
        <v>19</v>
      </c>
      <c r="D45" s="38">
        <v>2.2105263157712329</v>
      </c>
      <c r="E45" s="10">
        <v>25</v>
      </c>
      <c r="F45" s="36">
        <f t="shared" si="2"/>
        <v>0</v>
      </c>
      <c r="G45" s="12">
        <f t="shared" si="3"/>
        <v>0</v>
      </c>
      <c r="H45" s="32">
        <f t="shared" si="4"/>
        <v>11.309523809617133</v>
      </c>
    </row>
    <row r="46" spans="1:8" x14ac:dyDescent="0.25">
      <c r="A46" s="30">
        <v>-190</v>
      </c>
      <c r="B46" s="14" t="s">
        <v>36</v>
      </c>
      <c r="C46" s="10">
        <v>-190.00700000000001</v>
      </c>
      <c r="D46" s="38">
        <v>3.2105263156889663</v>
      </c>
      <c r="E46" s="10">
        <v>25</v>
      </c>
      <c r="F46" s="36">
        <f t="shared" si="2"/>
        <v>36.842105263223957</v>
      </c>
      <c r="G46" s="12">
        <f t="shared" si="3"/>
        <v>1.4736842105289583</v>
      </c>
      <c r="H46" s="32">
        <f t="shared" si="4"/>
        <v>7.7868852461454123</v>
      </c>
    </row>
    <row r="47" spans="1:8" x14ac:dyDescent="0.25">
      <c r="A47" s="30">
        <v>-100</v>
      </c>
      <c r="B47" s="14" t="s">
        <v>37</v>
      </c>
      <c r="C47" s="10">
        <v>-100.002</v>
      </c>
      <c r="D47" s="38">
        <v>3.399999999986747</v>
      </c>
      <c r="E47" s="10">
        <v>35</v>
      </c>
      <c r="F47" s="36">
        <f t="shared" si="2"/>
        <v>19.999999999908979</v>
      </c>
      <c r="G47" s="12">
        <f t="shared" si="3"/>
        <v>0.57142857142597081</v>
      </c>
      <c r="H47" s="32">
        <f t="shared" si="4"/>
        <v>10.29411764709895</v>
      </c>
    </row>
    <row r="48" spans="1:8" x14ac:dyDescent="0.25">
      <c r="A48" s="30">
        <v>100</v>
      </c>
      <c r="B48" s="14" t="s">
        <v>38</v>
      </c>
      <c r="C48" s="10">
        <v>99.997</v>
      </c>
      <c r="D48" s="38">
        <v>3.399999999986747</v>
      </c>
      <c r="E48" s="10">
        <v>35</v>
      </c>
      <c r="F48" s="36">
        <f t="shared" si="2"/>
        <v>-29.999999999974492</v>
      </c>
      <c r="G48" s="12">
        <f t="shared" si="3"/>
        <v>0.85714285714212834</v>
      </c>
      <c r="H48" s="32">
        <f t="shared" si="4"/>
        <v>10.29411764709895</v>
      </c>
    </row>
    <row r="49" spans="1:8" x14ac:dyDescent="0.25">
      <c r="A49" s="30">
        <v>190</v>
      </c>
      <c r="B49" s="14" t="s">
        <v>39</v>
      </c>
      <c r="C49" s="10">
        <v>189.99799999999999</v>
      </c>
      <c r="D49" s="38">
        <v>3.2105263156889663</v>
      </c>
      <c r="E49" s="10">
        <v>25</v>
      </c>
      <c r="F49" s="36">
        <f t="shared" si="2"/>
        <v>-10.526315789571861</v>
      </c>
      <c r="G49" s="12">
        <f t="shared" si="3"/>
        <v>0.42105263158287443</v>
      </c>
      <c r="H49" s="32">
        <f t="shared" si="4"/>
        <v>7.7868852461454123</v>
      </c>
    </row>
    <row r="50" spans="1:8" x14ac:dyDescent="0.25">
      <c r="A50" s="30">
        <v>-500</v>
      </c>
      <c r="B50" s="14" t="s">
        <v>40</v>
      </c>
      <c r="C50" s="10">
        <v>-500.02</v>
      </c>
      <c r="D50" s="38">
        <v>4.7999999999159826</v>
      </c>
      <c r="E50" s="10">
        <v>60</v>
      </c>
      <c r="F50" s="36">
        <f t="shared" si="2"/>
        <v>40.000000000040004</v>
      </c>
      <c r="G50" s="12">
        <f t="shared" si="3"/>
        <v>0.66666666666733343</v>
      </c>
      <c r="H50" s="32">
        <f t="shared" si="4"/>
        <v>12.500000000218796</v>
      </c>
    </row>
    <row r="51" spans="1:8" x14ac:dyDescent="0.25">
      <c r="A51" s="30">
        <v>-1000</v>
      </c>
      <c r="B51" s="14" t="s">
        <v>41</v>
      </c>
      <c r="C51" s="10">
        <v>-1000.05</v>
      </c>
      <c r="D51" s="38">
        <v>4.3999999999044803</v>
      </c>
      <c r="E51" s="10">
        <v>40</v>
      </c>
      <c r="F51" s="36">
        <f t="shared" si="2"/>
        <v>49.999999999883471</v>
      </c>
      <c r="G51" s="12">
        <f t="shared" si="3"/>
        <v>1.2499999999970868</v>
      </c>
      <c r="H51" s="32">
        <f t="shared" si="4"/>
        <v>9.090909091106445</v>
      </c>
    </row>
    <row r="52" spans="1:8" x14ac:dyDescent="0.25">
      <c r="A52" s="30">
        <v>1000</v>
      </c>
      <c r="B52" s="14" t="s">
        <v>42</v>
      </c>
      <c r="C52" s="10">
        <v>999.98</v>
      </c>
      <c r="D52" s="38">
        <v>4.3999999999044803</v>
      </c>
      <c r="E52" s="10">
        <v>40</v>
      </c>
      <c r="F52" s="36">
        <f t="shared" si="2"/>
        <v>-20.000000000020002</v>
      </c>
      <c r="G52" s="12">
        <f t="shared" si="3"/>
        <v>0.50000000000050004</v>
      </c>
      <c r="H52" s="32">
        <f t="shared" si="4"/>
        <v>9.090909091106445</v>
      </c>
    </row>
    <row r="53" spans="1:8" x14ac:dyDescent="0.25">
      <c r="A53" s="30">
        <v>500</v>
      </c>
      <c r="B53" s="14" t="s">
        <v>43</v>
      </c>
      <c r="C53" s="10">
        <v>499.98</v>
      </c>
      <c r="D53" s="38">
        <v>4.7999999999159826</v>
      </c>
      <c r="E53" s="10">
        <v>60</v>
      </c>
      <c r="F53" s="36">
        <f t="shared" si="2"/>
        <v>-39.999999999928981</v>
      </c>
      <c r="G53" s="12">
        <f t="shared" ref="G53" si="5">ABS(F53)/ABS(E53)</f>
        <v>0.66666666666548302</v>
      </c>
      <c r="H53" s="32">
        <f t="shared" si="4"/>
        <v>12.500000000218796</v>
      </c>
    </row>
    <row r="54" spans="1:8" x14ac:dyDescent="0.25">
      <c r="A54" s="30"/>
      <c r="B54" s="2"/>
      <c r="C54" s="3" t="s">
        <v>118</v>
      </c>
      <c r="D54" s="4" t="s">
        <v>122</v>
      </c>
      <c r="E54" s="3" t="s">
        <v>136</v>
      </c>
      <c r="F54" s="35" t="s">
        <v>119</v>
      </c>
      <c r="G54" s="3" t="s">
        <v>120</v>
      </c>
      <c r="H54" s="3" t="s">
        <v>138</v>
      </c>
    </row>
    <row r="55" spans="1:8" x14ac:dyDescent="0.25">
      <c r="A55" s="30"/>
      <c r="B55" s="17">
        <v>19.999998999999999</v>
      </c>
      <c r="C55" s="10">
        <v>19.9998</v>
      </c>
      <c r="D55" s="15">
        <v>2.7500012500514259</v>
      </c>
      <c r="E55" s="33">
        <v>25.00000050020823</v>
      </c>
      <c r="F55" s="36">
        <f t="shared" ref="F55:F90" si="6">((C55/B55)-1)*1000000</f>
        <v>-9.9500004974162337</v>
      </c>
      <c r="G55" s="12">
        <f>ABS(F55)/ABS(E55)</f>
        <v>0.39800001193333406</v>
      </c>
      <c r="H55" s="32">
        <f>E55/D55</f>
        <v>9.0909051404033807</v>
      </c>
    </row>
    <row r="56" spans="1:8" x14ac:dyDescent="0.25">
      <c r="A56" s="30"/>
      <c r="B56" s="17">
        <v>18.888888000000001</v>
      </c>
      <c r="C56" s="10">
        <v>18.8888</v>
      </c>
      <c r="D56" s="15">
        <v>2.7647058946644876</v>
      </c>
      <c r="E56" s="33">
        <v>25.588235792461944</v>
      </c>
      <c r="F56" s="36">
        <f t="shared" si="6"/>
        <v>-4.658823748782126</v>
      </c>
      <c r="G56" s="12">
        <f t="shared" ref="G56:G90" si="7">ABS(F56)/ABS(E56)</f>
        <v>0.18206897054444732</v>
      </c>
      <c r="H56" s="32">
        <f t="shared" ref="H56:H90" si="8">E56/D56</f>
        <v>9.2553192879733839</v>
      </c>
    </row>
    <row r="57" spans="1:8" x14ac:dyDescent="0.25">
      <c r="A57" s="30"/>
      <c r="B57" s="17">
        <f>17.7777777</f>
        <v>17.777777700000001</v>
      </c>
      <c r="C57" s="10">
        <v>17.777699999999999</v>
      </c>
      <c r="D57" s="15">
        <v>2.7812500011936692</v>
      </c>
      <c r="E57" s="33">
        <v>26.25000004941036</v>
      </c>
      <c r="F57" s="36">
        <f t="shared" si="6"/>
        <v>-4.3706250192343532</v>
      </c>
      <c r="G57" s="12">
        <f t="shared" si="7"/>
        <v>0.16650000041933441</v>
      </c>
      <c r="H57" s="32">
        <f t="shared" si="8"/>
        <v>9.4382022609058041</v>
      </c>
    </row>
    <row r="58" spans="1:8" x14ac:dyDescent="0.25">
      <c r="A58" s="30"/>
      <c r="B58" s="17">
        <v>16.666666599999999</v>
      </c>
      <c r="C58" s="10">
        <v>16.666599999999999</v>
      </c>
      <c r="D58" s="15">
        <v>2.8000000011907389</v>
      </c>
      <c r="E58" s="33">
        <v>27.000000048182926</v>
      </c>
      <c r="F58" s="36">
        <f t="shared" si="6"/>
        <v>-3.9960000159933173</v>
      </c>
      <c r="G58" s="12">
        <f t="shared" si="7"/>
        <v>0.14800000032823127</v>
      </c>
      <c r="H58" s="32">
        <f t="shared" si="8"/>
        <v>9.6428571559645722</v>
      </c>
    </row>
    <row r="59" spans="1:8" x14ac:dyDescent="0.25">
      <c r="A59" s="30"/>
      <c r="B59" s="17">
        <v>15.555555</v>
      </c>
      <c r="C59" s="10">
        <v>15.5555</v>
      </c>
      <c r="D59" s="15">
        <v>2.8214285827665719</v>
      </c>
      <c r="E59" s="33">
        <v>27.857143316323274</v>
      </c>
      <c r="F59" s="36">
        <f t="shared" si="6"/>
        <v>-3.5357144119174677</v>
      </c>
      <c r="G59" s="12">
        <f t="shared" si="7"/>
        <v>0.12692307936132372</v>
      </c>
      <c r="H59" s="32">
        <f t="shared" si="8"/>
        <v>9.8734178445898326</v>
      </c>
    </row>
    <row r="60" spans="1:8" x14ac:dyDescent="0.25">
      <c r="A60" s="30"/>
      <c r="B60" s="17">
        <v>14.444444000000001</v>
      </c>
      <c r="C60" s="10">
        <v>14.4443</v>
      </c>
      <c r="D60" s="15">
        <v>2.8461538568169686</v>
      </c>
      <c r="E60" s="33">
        <v>28.846154272343938</v>
      </c>
      <c r="F60" s="36">
        <f t="shared" si="6"/>
        <v>-9.9692310759902369</v>
      </c>
      <c r="G60" s="12">
        <f t="shared" si="7"/>
        <v>0.34560000552822989</v>
      </c>
      <c r="H60" s="32">
        <f t="shared" si="8"/>
        <v>10.135135246906291</v>
      </c>
    </row>
    <row r="61" spans="1:8" x14ac:dyDescent="0.25">
      <c r="A61" s="30"/>
      <c r="B61" s="17">
        <v>13.3333333</v>
      </c>
      <c r="C61" s="10">
        <v>13.3332</v>
      </c>
      <c r="D61" s="15">
        <v>2.8750000009569732</v>
      </c>
      <c r="E61" s="33">
        <v>30.000000037722074</v>
      </c>
      <c r="F61" s="36">
        <f t="shared" si="6"/>
        <v>-9.9975000249497015</v>
      </c>
      <c r="G61" s="12">
        <f t="shared" si="7"/>
        <v>0.33325000041262731</v>
      </c>
      <c r="H61" s="32">
        <f t="shared" si="8"/>
        <v>10.43478261834305</v>
      </c>
    </row>
    <row r="62" spans="1:8" x14ac:dyDescent="0.25">
      <c r="A62" s="30"/>
      <c r="B62" s="17">
        <v>12.222222199999999</v>
      </c>
      <c r="C62" s="10">
        <v>12.222099999999999</v>
      </c>
      <c r="D62" s="15">
        <v>2.9090909097195805</v>
      </c>
      <c r="E62" s="33">
        <v>31.363636393555439</v>
      </c>
      <c r="F62" s="36">
        <f t="shared" si="6"/>
        <v>-9.9981818363348296</v>
      </c>
      <c r="G62" s="12">
        <f t="shared" si="7"/>
        <v>0.31878260897034388</v>
      </c>
      <c r="H62" s="32">
        <f t="shared" si="8"/>
        <v>10.781250007954791</v>
      </c>
    </row>
    <row r="63" spans="1:8" x14ac:dyDescent="0.25">
      <c r="A63" s="30"/>
      <c r="B63" s="17">
        <v>11.111110999999999</v>
      </c>
      <c r="C63" s="10">
        <v>11.111000000000001</v>
      </c>
      <c r="D63" s="15">
        <v>2.9500000042759211</v>
      </c>
      <c r="E63" s="33">
        <v>33.000000180027911</v>
      </c>
      <c r="F63" s="36">
        <f t="shared" si="6"/>
        <v>-9.9900000998243144</v>
      </c>
      <c r="G63" s="12">
        <f t="shared" si="7"/>
        <v>0.30272727410075623</v>
      </c>
      <c r="H63" s="32">
        <f t="shared" si="8"/>
        <v>11.18644072277816</v>
      </c>
    </row>
    <row r="64" spans="1:8" x14ac:dyDescent="0.25">
      <c r="A64" s="30"/>
      <c r="B64" s="17">
        <v>9.9999990000000007</v>
      </c>
      <c r="C64" s="10">
        <v>9.9998000000000005</v>
      </c>
      <c r="D64" s="15">
        <v>3.000000004860226</v>
      </c>
      <c r="E64" s="33">
        <v>35.000002000185049</v>
      </c>
      <c r="F64" s="36">
        <f t="shared" si="6"/>
        <v>-19.900001990036387</v>
      </c>
      <c r="G64" s="12">
        <f t="shared" si="7"/>
        <v>0.56857145293680766</v>
      </c>
      <c r="H64" s="32">
        <f t="shared" si="8"/>
        <v>11.666667314494136</v>
      </c>
    </row>
    <row r="65" spans="1:8" x14ac:dyDescent="0.25">
      <c r="A65" s="30"/>
      <c r="B65" s="17">
        <v>8.8888888000000001</v>
      </c>
      <c r="C65" s="10">
        <v>8.8887</v>
      </c>
      <c r="D65" s="15">
        <v>3.0625000053685625</v>
      </c>
      <c r="E65" s="33">
        <v>37.500000225065833</v>
      </c>
      <c r="F65" s="36">
        <f t="shared" si="6"/>
        <v>-21.240000212419119</v>
      </c>
      <c r="G65" s="12">
        <f t="shared" si="7"/>
        <v>0.56640000226511544</v>
      </c>
      <c r="H65" s="32">
        <f t="shared" si="8"/>
        <v>12.244898011209251</v>
      </c>
    </row>
    <row r="66" spans="1:8" x14ac:dyDescent="0.25">
      <c r="A66" s="30"/>
      <c r="B66" s="17">
        <v>7.7777777700000001</v>
      </c>
      <c r="C66" s="10">
        <v>7.7777000000000003</v>
      </c>
      <c r="D66" s="15">
        <v>3.1428571434233277</v>
      </c>
      <c r="E66" s="33">
        <v>40.714285740151013</v>
      </c>
      <c r="F66" s="36">
        <f t="shared" si="6"/>
        <v>-9.9990000099747789</v>
      </c>
      <c r="G66" s="12">
        <f t="shared" si="7"/>
        <v>0.24558947377318505</v>
      </c>
      <c r="H66" s="32">
        <f t="shared" si="8"/>
        <v>12.954545460441565</v>
      </c>
    </row>
    <row r="67" spans="1:8" x14ac:dyDescent="0.25">
      <c r="A67" s="30"/>
      <c r="B67" s="17">
        <v>6.6666666599999997</v>
      </c>
      <c r="C67" s="10">
        <v>6.6665999999999999</v>
      </c>
      <c r="D67" s="15">
        <v>3.250000000676323</v>
      </c>
      <c r="E67" s="33">
        <v>45.000000030048781</v>
      </c>
      <c r="F67" s="36">
        <f t="shared" si="6"/>
        <v>-9.9990000099747789</v>
      </c>
      <c r="G67" s="12">
        <f t="shared" si="7"/>
        <v>0.22220000007328755</v>
      </c>
      <c r="H67" s="32">
        <f t="shared" si="8"/>
        <v>13.846153852518249</v>
      </c>
    </row>
    <row r="68" spans="1:8" x14ac:dyDescent="0.25">
      <c r="A68" s="30"/>
      <c r="B68" s="17">
        <v>5.5555555500000002</v>
      </c>
      <c r="C68" s="10">
        <v>5.5555000000000003</v>
      </c>
      <c r="D68" s="15">
        <v>3.4000000008749254</v>
      </c>
      <c r="E68" s="33">
        <v>51.00000003621652</v>
      </c>
      <c r="F68" s="36">
        <f t="shared" si="6"/>
        <v>-9.9990000099747789</v>
      </c>
      <c r="G68" s="12">
        <f t="shared" si="7"/>
        <v>0.19605882358576884</v>
      </c>
      <c r="H68" s="32">
        <f t="shared" si="8"/>
        <v>15.000000006791952</v>
      </c>
    </row>
    <row r="69" spans="1:8" x14ac:dyDescent="0.25">
      <c r="A69" s="30"/>
      <c r="B69" s="17">
        <v>4.4444444399999998</v>
      </c>
      <c r="C69" s="10">
        <v>4.4442000000000004</v>
      </c>
      <c r="D69" s="15">
        <v>3.6250000010618066</v>
      </c>
      <c r="E69" s="33">
        <v>60.000000045246082</v>
      </c>
      <c r="F69" s="36">
        <f t="shared" si="6"/>
        <v>-54.999000054900549</v>
      </c>
      <c r="G69" s="12">
        <f t="shared" si="7"/>
        <v>0.91665000022376208</v>
      </c>
      <c r="H69" s="32">
        <f t="shared" si="8"/>
        <v>16.55172414556451</v>
      </c>
    </row>
    <row r="70" spans="1:8" x14ac:dyDescent="0.25">
      <c r="A70" s="30"/>
      <c r="B70" s="17">
        <v>3.3333333000000001</v>
      </c>
      <c r="C70" s="10">
        <v>3.3332000000000002</v>
      </c>
      <c r="D70" s="15">
        <v>4.0000000147699666</v>
      </c>
      <c r="E70" s="33">
        <v>75.000000600011774</v>
      </c>
      <c r="F70" s="36">
        <f t="shared" si="6"/>
        <v>-39.990000399892089</v>
      </c>
      <c r="G70" s="12">
        <f t="shared" si="7"/>
        <v>0.53320000106621079</v>
      </c>
      <c r="H70" s="32">
        <f t="shared" si="8"/>
        <v>18.750000080768725</v>
      </c>
    </row>
    <row r="71" spans="1:8" x14ac:dyDescent="0.25">
      <c r="A71" s="30"/>
      <c r="B71" s="17">
        <v>2.2222222199999999</v>
      </c>
      <c r="C71" s="10">
        <v>2.2221000000000002</v>
      </c>
      <c r="D71" s="15">
        <v>4.750000001996213</v>
      </c>
      <c r="E71" s="33">
        <v>105.00000009017185</v>
      </c>
      <c r="F71" s="36">
        <f t="shared" si="6"/>
        <v>-54.999000054900549</v>
      </c>
      <c r="G71" s="12">
        <f t="shared" si="7"/>
        <v>0.52380000007303362</v>
      </c>
      <c r="H71" s="32">
        <f t="shared" si="8"/>
        <v>22.105263167588429</v>
      </c>
    </row>
    <row r="72" spans="1:8" x14ac:dyDescent="0.25">
      <c r="A72" s="30"/>
      <c r="B72" s="17">
        <v>1.11111111</v>
      </c>
      <c r="C72" s="10">
        <v>1.111</v>
      </c>
      <c r="D72" s="15">
        <v>7.0000000045311594</v>
      </c>
      <c r="E72" s="33">
        <v>195.00000018002339</v>
      </c>
      <c r="F72" s="36">
        <f t="shared" si="6"/>
        <v>-99.999000099937348</v>
      </c>
      <c r="G72" s="12">
        <f t="shared" si="7"/>
        <v>0.51281538465445431</v>
      </c>
      <c r="H72" s="32">
        <f t="shared" si="8"/>
        <v>27.857142864828319</v>
      </c>
    </row>
    <row r="73" spans="1:8" x14ac:dyDescent="0.25">
      <c r="A73" s="30"/>
      <c r="B73" s="17">
        <f>-B72</f>
        <v>-1.11111111</v>
      </c>
      <c r="C73" s="10"/>
      <c r="D73" s="15">
        <v>7.0000000045311594</v>
      </c>
      <c r="E73" s="33">
        <v>195.00000018002339</v>
      </c>
      <c r="F73" s="36">
        <f t="shared" si="6"/>
        <v>-1000000</v>
      </c>
      <c r="G73" s="12">
        <f t="shared" si="7"/>
        <v>5128.2051234707851</v>
      </c>
      <c r="H73" s="32">
        <f t="shared" si="8"/>
        <v>27.857142864828319</v>
      </c>
    </row>
    <row r="74" spans="1:8" x14ac:dyDescent="0.25">
      <c r="A74" s="30"/>
      <c r="B74" s="17">
        <f>-2.2222222</f>
        <v>-2.2222222</v>
      </c>
      <c r="C74" s="10"/>
      <c r="D74" s="15">
        <v>4.750000001996213</v>
      </c>
      <c r="E74" s="33">
        <v>105.00000009017185</v>
      </c>
      <c r="F74" s="36">
        <f t="shared" si="6"/>
        <v>-1000000</v>
      </c>
      <c r="G74" s="12">
        <f t="shared" si="7"/>
        <v>9523.8095156306717</v>
      </c>
      <c r="H74" s="32">
        <f t="shared" si="8"/>
        <v>22.105263167588429</v>
      </c>
    </row>
    <row r="75" spans="1:8" x14ac:dyDescent="0.25">
      <c r="A75" s="30"/>
      <c r="B75" s="17">
        <v>-3.3333333000000001</v>
      </c>
      <c r="C75" s="10"/>
      <c r="D75" s="15">
        <v>4.0000000147699666</v>
      </c>
      <c r="E75" s="33">
        <v>75.000000600011774</v>
      </c>
      <c r="F75" s="36">
        <f t="shared" si="6"/>
        <v>-1000000</v>
      </c>
      <c r="G75" s="12">
        <f t="shared" si="7"/>
        <v>13333.333226664574</v>
      </c>
      <c r="H75" s="32">
        <f t="shared" si="8"/>
        <v>18.750000080768725</v>
      </c>
    </row>
    <row r="76" spans="1:8" x14ac:dyDescent="0.25">
      <c r="A76" s="30"/>
      <c r="B76" s="17">
        <v>-4.4444444399999998</v>
      </c>
      <c r="C76" s="10"/>
      <c r="D76" s="15">
        <v>3.6250000010618066</v>
      </c>
      <c r="E76" s="33">
        <v>60.000000045246082</v>
      </c>
      <c r="F76" s="36">
        <f t="shared" si="6"/>
        <v>-1000000</v>
      </c>
      <c r="G76" s="12">
        <f t="shared" si="7"/>
        <v>16666.66665409831</v>
      </c>
      <c r="H76" s="32">
        <f t="shared" si="8"/>
        <v>16.55172414556451</v>
      </c>
    </row>
    <row r="77" spans="1:8" x14ac:dyDescent="0.25">
      <c r="A77" s="30"/>
      <c r="B77" s="17">
        <v>-5.5555554999999996</v>
      </c>
      <c r="C77" s="10"/>
      <c r="D77" s="15">
        <v>3.4000000008749254</v>
      </c>
      <c r="E77" s="33">
        <v>51.00000003621652</v>
      </c>
      <c r="F77" s="36">
        <f t="shared" si="6"/>
        <v>-1000000</v>
      </c>
      <c r="G77" s="12">
        <f t="shared" si="7"/>
        <v>19607.843123330826</v>
      </c>
      <c r="H77" s="32">
        <f t="shared" si="8"/>
        <v>15.000000006791952</v>
      </c>
    </row>
    <row r="78" spans="1:8" x14ac:dyDescent="0.25">
      <c r="A78" s="30"/>
      <c r="B78" s="17">
        <v>-6.6666666000000001</v>
      </c>
      <c r="C78" s="10"/>
      <c r="D78" s="15">
        <v>3.250000000676323</v>
      </c>
      <c r="E78" s="33">
        <v>45.000000030048781</v>
      </c>
      <c r="F78" s="36">
        <f t="shared" si="6"/>
        <v>-1000000</v>
      </c>
      <c r="G78" s="12">
        <f t="shared" si="7"/>
        <v>22222.222207383318</v>
      </c>
      <c r="H78" s="32">
        <f t="shared" si="8"/>
        <v>13.846153852518249</v>
      </c>
    </row>
    <row r="79" spans="1:8" x14ac:dyDescent="0.25">
      <c r="A79" s="30"/>
      <c r="B79" s="17">
        <v>-7.7777777769999998</v>
      </c>
      <c r="C79" s="10"/>
      <c r="D79" s="15">
        <v>3.1428571434233277</v>
      </c>
      <c r="E79" s="33">
        <v>40.714285740151013</v>
      </c>
      <c r="F79" s="36">
        <f t="shared" si="6"/>
        <v>-1000000</v>
      </c>
      <c r="G79" s="12">
        <f t="shared" si="7"/>
        <v>24561.403493168364</v>
      </c>
      <c r="H79" s="32">
        <f t="shared" si="8"/>
        <v>12.954545460441565</v>
      </c>
    </row>
    <row r="80" spans="1:8" x14ac:dyDescent="0.25">
      <c r="A80" s="30"/>
      <c r="B80" s="17">
        <v>-8.8888888799999997</v>
      </c>
      <c r="C80" s="10">
        <v>-8.8888999999999996</v>
      </c>
      <c r="D80" s="15">
        <v>3.0625000053685625</v>
      </c>
      <c r="E80" s="33">
        <v>37.500000225065833</v>
      </c>
      <c r="F80" s="36">
        <f t="shared" si="6"/>
        <v>1.2510000011456412</v>
      </c>
      <c r="G80" s="12">
        <f t="shared" si="7"/>
        <v>3.3359999830331867E-2</v>
      </c>
      <c r="H80" s="32">
        <f t="shared" si="8"/>
        <v>12.244898011209251</v>
      </c>
    </row>
    <row r="81" spans="1:8" x14ac:dyDescent="0.25">
      <c r="A81" s="30"/>
      <c r="B81" s="17">
        <v>-9.9999990000000007</v>
      </c>
      <c r="C81" s="10"/>
      <c r="D81" s="15">
        <v>3.000000004860226</v>
      </c>
      <c r="E81" s="33">
        <v>35.000002000185049</v>
      </c>
      <c r="F81" s="36">
        <f t="shared" si="6"/>
        <v>-1000000</v>
      </c>
      <c r="G81" s="12">
        <f t="shared" si="7"/>
        <v>28571.426938624543</v>
      </c>
      <c r="H81" s="32">
        <f t="shared" si="8"/>
        <v>11.666667314494136</v>
      </c>
    </row>
    <row r="82" spans="1:8" x14ac:dyDescent="0.25">
      <c r="A82" s="30"/>
      <c r="B82" s="17">
        <v>-11.11111111</v>
      </c>
      <c r="C82" s="10"/>
      <c r="D82" s="15">
        <v>2.9500000042759211</v>
      </c>
      <c r="E82" s="33">
        <v>33.000000180027911</v>
      </c>
      <c r="F82" s="36">
        <f t="shared" si="6"/>
        <v>-1000000</v>
      </c>
      <c r="G82" s="12">
        <f t="shared" si="7"/>
        <v>30303.030137715417</v>
      </c>
      <c r="H82" s="32">
        <f t="shared" si="8"/>
        <v>11.18644072277816</v>
      </c>
    </row>
    <row r="83" spans="1:8" x14ac:dyDescent="0.25">
      <c r="A83" s="30"/>
      <c r="B83" s="17">
        <v>-12.222222199999999</v>
      </c>
      <c r="C83" s="10"/>
      <c r="D83" s="15">
        <v>2.9090909097195805</v>
      </c>
      <c r="E83" s="33">
        <v>31.363636393555439</v>
      </c>
      <c r="F83" s="36">
        <f t="shared" si="6"/>
        <v>-1000000</v>
      </c>
      <c r="G83" s="12">
        <f t="shared" si="7"/>
        <v>31884.057940598967</v>
      </c>
      <c r="H83" s="32">
        <f t="shared" si="8"/>
        <v>10.781250007954791</v>
      </c>
    </row>
    <row r="84" spans="1:8" x14ac:dyDescent="0.25">
      <c r="A84" s="30"/>
      <c r="B84" s="17">
        <v>-13.33333333</v>
      </c>
      <c r="C84" s="10"/>
      <c r="D84" s="15">
        <v>2.8750000009569732</v>
      </c>
      <c r="E84" s="33">
        <v>30.000000037722074</v>
      </c>
      <c r="F84" s="36">
        <f t="shared" si="6"/>
        <v>-1000000</v>
      </c>
      <c r="G84" s="12">
        <f t="shared" si="7"/>
        <v>33333.33329141992</v>
      </c>
      <c r="H84" s="32">
        <f t="shared" si="8"/>
        <v>10.43478261834305</v>
      </c>
    </row>
    <row r="85" spans="1:8" x14ac:dyDescent="0.25">
      <c r="A85" s="30"/>
      <c r="B85" s="17">
        <v>-14.4444444</v>
      </c>
      <c r="C85" s="10"/>
      <c r="D85" s="15">
        <v>2.8461538568169686</v>
      </c>
      <c r="E85" s="33">
        <v>28.846154272343938</v>
      </c>
      <c r="F85" s="36">
        <f t="shared" si="6"/>
        <v>-1000000</v>
      </c>
      <c r="G85" s="12">
        <f t="shared" si="7"/>
        <v>34666.666154480896</v>
      </c>
      <c r="H85" s="32">
        <f t="shared" si="8"/>
        <v>10.135135246906291</v>
      </c>
    </row>
    <row r="86" spans="1:8" x14ac:dyDescent="0.25">
      <c r="A86" s="30"/>
      <c r="B86" s="17">
        <v>-15.555555500000001</v>
      </c>
      <c r="C86" s="10"/>
      <c r="D86" s="15">
        <v>2.8214285827665719</v>
      </c>
      <c r="E86" s="33">
        <v>27.857143316323274</v>
      </c>
      <c r="F86" s="36">
        <f t="shared" si="6"/>
        <v>-1000000</v>
      </c>
      <c r="G86" s="12">
        <f t="shared" si="7"/>
        <v>35897.435305724124</v>
      </c>
      <c r="H86" s="32">
        <f t="shared" si="8"/>
        <v>9.8734178445898326</v>
      </c>
    </row>
    <row r="87" spans="1:8" x14ac:dyDescent="0.25">
      <c r="A87" s="30"/>
      <c r="B87" s="17">
        <v>-16.666666599999999</v>
      </c>
      <c r="C87" s="10"/>
      <c r="D87" s="15">
        <v>2.8000000011907389</v>
      </c>
      <c r="E87" s="33">
        <v>27.000000048182926</v>
      </c>
      <c r="F87" s="36">
        <f t="shared" si="6"/>
        <v>-1000000</v>
      </c>
      <c r="G87" s="12">
        <f t="shared" si="7"/>
        <v>37037.036970942485</v>
      </c>
      <c r="H87" s="32">
        <f t="shared" si="8"/>
        <v>9.6428571559645722</v>
      </c>
    </row>
    <row r="88" spans="1:8" x14ac:dyDescent="0.25">
      <c r="A88" s="30"/>
      <c r="B88" s="17">
        <v>-17.77777777</v>
      </c>
      <c r="C88" s="10"/>
      <c r="D88" s="15">
        <v>2.7812500011936692</v>
      </c>
      <c r="E88" s="33">
        <v>26.25000004941036</v>
      </c>
      <c r="F88" s="36">
        <f t="shared" si="6"/>
        <v>-1000000</v>
      </c>
      <c r="G88" s="12">
        <f t="shared" si="7"/>
        <v>38095.238023531449</v>
      </c>
      <c r="H88" s="32">
        <f t="shared" si="8"/>
        <v>9.4382022609058041</v>
      </c>
    </row>
    <row r="89" spans="1:8" x14ac:dyDescent="0.25">
      <c r="A89" s="30"/>
      <c r="B89" s="17">
        <v>-18.8888888</v>
      </c>
      <c r="C89" s="10"/>
      <c r="D89" s="15">
        <v>2.7647058946644876</v>
      </c>
      <c r="E89" s="33">
        <v>25.588235792461944</v>
      </c>
      <c r="F89" s="36">
        <f t="shared" si="6"/>
        <v>-1000000</v>
      </c>
      <c r="G89" s="12">
        <f t="shared" si="7"/>
        <v>39080.459009002516</v>
      </c>
      <c r="H89" s="32">
        <f t="shared" si="8"/>
        <v>9.2553192879733839</v>
      </c>
    </row>
    <row r="90" spans="1:8" x14ac:dyDescent="0.25">
      <c r="A90" s="30"/>
      <c r="B90" s="17">
        <v>-19.999998999999999</v>
      </c>
      <c r="C90" s="10">
        <v>-19.9999</v>
      </c>
      <c r="D90" s="15">
        <v>2.7500012500514259</v>
      </c>
      <c r="E90" s="33">
        <v>25.00000050020823</v>
      </c>
      <c r="F90" s="36">
        <f t="shared" si="6"/>
        <v>-4.9500002474722749</v>
      </c>
      <c r="G90" s="12">
        <f t="shared" si="7"/>
        <v>0.19800000593724168</v>
      </c>
      <c r="H90" s="32">
        <f t="shared" si="8"/>
        <v>9.0909051404033807</v>
      </c>
    </row>
    <row r="91" spans="1:8" x14ac:dyDescent="0.25">
      <c r="A91" s="30"/>
      <c r="B91" s="1"/>
      <c r="C91" s="3" t="s">
        <v>118</v>
      </c>
      <c r="D91" s="4" t="s">
        <v>122</v>
      </c>
      <c r="E91" s="3" t="s">
        <v>136</v>
      </c>
      <c r="F91" s="35" t="s">
        <v>119</v>
      </c>
      <c r="G91" s="3" t="s">
        <v>120</v>
      </c>
      <c r="H91" s="3" t="s">
        <v>138</v>
      </c>
    </row>
    <row r="92" spans="1:8" x14ac:dyDescent="0.25">
      <c r="A92" s="30"/>
      <c r="B92" s="16">
        <v>1.9990000000000001</v>
      </c>
      <c r="C92" s="53">
        <v>1.99899</v>
      </c>
      <c r="D92" s="15">
        <v>3.3500017500021073</v>
      </c>
      <c r="E92" s="33">
        <v>25.005002501243823</v>
      </c>
      <c r="F92" s="36">
        <f t="shared" ref="F92:F127" si="9">((C92/B92)-1)*1000000</f>
        <v>-5.0025012506837996</v>
      </c>
      <c r="G92" s="12">
        <f t="shared" ref="G92:G126" si="10">F92/E92</f>
        <v>-0.20006001800779505</v>
      </c>
      <c r="H92" s="32">
        <f>E92/D92</f>
        <v>7.464175951916471</v>
      </c>
    </row>
    <row r="93" spans="1:8" x14ac:dyDescent="0.25">
      <c r="A93" s="30"/>
      <c r="B93" s="16">
        <v>1.8888888000000001</v>
      </c>
      <c r="C93" s="53">
        <v>1.88889</v>
      </c>
      <c r="D93" s="15">
        <v>3.3705882527268471</v>
      </c>
      <c r="E93" s="33">
        <v>25.588235792461944</v>
      </c>
      <c r="F93" s="36">
        <f t="shared" si="9"/>
        <v>0.63529414751073432</v>
      </c>
      <c r="G93" s="12">
        <f t="shared" si="10"/>
        <v>2.482758689045245E-2</v>
      </c>
      <c r="H93" s="32">
        <f t="shared" ref="H93:H127" si="11">E93/D93</f>
        <v>7.5916231452360723</v>
      </c>
    </row>
    <row r="94" spans="1:8" x14ac:dyDescent="0.25">
      <c r="A94" s="30"/>
      <c r="B94" s="16">
        <v>1.7777777700000001</v>
      </c>
      <c r="C94" s="53">
        <v>1.77779</v>
      </c>
      <c r="D94" s="15">
        <v>3.3937500016900657</v>
      </c>
      <c r="E94" s="33">
        <v>26.25000004941036</v>
      </c>
      <c r="F94" s="36">
        <f t="shared" si="9"/>
        <v>6.879375030077739</v>
      </c>
      <c r="G94" s="12">
        <f t="shared" si="10"/>
        <v>0.26207142922395027</v>
      </c>
      <c r="H94" s="32">
        <f t="shared" si="11"/>
        <v>7.7348066405415921</v>
      </c>
    </row>
    <row r="95" spans="1:8" x14ac:dyDescent="0.25">
      <c r="A95" s="30"/>
      <c r="B95" s="16">
        <v>1.66666666</v>
      </c>
      <c r="C95" s="53">
        <v>1.6666700000000001</v>
      </c>
      <c r="D95" s="15">
        <v>3.4200000016415544</v>
      </c>
      <c r="E95" s="33">
        <v>27.000000048182926</v>
      </c>
      <c r="F95" s="36">
        <f t="shared" si="9"/>
        <v>2.004000008160034</v>
      </c>
      <c r="G95" s="12">
        <f t="shared" si="10"/>
        <v>7.4222222391992221E-2</v>
      </c>
      <c r="H95" s="32">
        <f t="shared" si="11"/>
        <v>7.8947368524044697</v>
      </c>
    </row>
    <row r="96" spans="1:8" x14ac:dyDescent="0.25">
      <c r="A96" s="30"/>
      <c r="B96" s="16">
        <v>1.5555555000000001</v>
      </c>
      <c r="C96" s="53">
        <v>1.5555600000000001</v>
      </c>
      <c r="D96" s="15">
        <v>3.4500000158921296</v>
      </c>
      <c r="E96" s="33">
        <v>27.857143316323274</v>
      </c>
      <c r="F96" s="36">
        <f t="shared" si="9"/>
        <v>2.8928572461950353</v>
      </c>
      <c r="G96" s="12">
        <f t="shared" si="10"/>
        <v>0.10384615584398153</v>
      </c>
      <c r="H96" s="32">
        <f t="shared" si="11"/>
        <v>8.0745342573918055</v>
      </c>
    </row>
    <row r="97" spans="1:8" x14ac:dyDescent="0.25">
      <c r="A97" s="30"/>
      <c r="B97" s="16">
        <v>1.4444444000000001</v>
      </c>
      <c r="C97" s="53">
        <v>1.4444399999999999</v>
      </c>
      <c r="D97" s="15">
        <v>3.484615399562685</v>
      </c>
      <c r="E97" s="33">
        <v>28.846154272343938</v>
      </c>
      <c r="F97" s="36">
        <f t="shared" si="9"/>
        <v>-3.0461539399784243</v>
      </c>
      <c r="G97" s="12">
        <f t="shared" si="10"/>
        <v>-0.10560000169238866</v>
      </c>
      <c r="H97" s="32">
        <f t="shared" si="11"/>
        <v>8.2781457821612374</v>
      </c>
    </row>
    <row r="98" spans="1:8" x14ac:dyDescent="0.25">
      <c r="A98" s="30"/>
      <c r="B98" s="16">
        <v>1.3333333299999999</v>
      </c>
      <c r="C98" s="53">
        <v>1.3333299999999999</v>
      </c>
      <c r="D98" s="15">
        <v>3.5250000012254645</v>
      </c>
      <c r="E98" s="33">
        <v>30.00000003750003</v>
      </c>
      <c r="F98" s="36">
        <f t="shared" si="9"/>
        <v>-2.4975000062488206</v>
      </c>
      <c r="G98" s="12">
        <f t="shared" si="10"/>
        <v>-8.3250000104231434E-2</v>
      </c>
      <c r="H98" s="32">
        <f t="shared" si="11"/>
        <v>8.510638305551927</v>
      </c>
    </row>
    <row r="99" spans="1:8" x14ac:dyDescent="0.25">
      <c r="A99" s="30"/>
      <c r="B99" s="16">
        <v>1.2222222199999999</v>
      </c>
      <c r="C99" s="53">
        <v>1.2222200000000001</v>
      </c>
      <c r="D99" s="15">
        <v>3.5727272738039773</v>
      </c>
      <c r="E99" s="33">
        <v>31.363636393333394</v>
      </c>
      <c r="F99" s="36">
        <f t="shared" si="9"/>
        <v>-1.8163636394952221</v>
      </c>
      <c r="G99" s="12">
        <f t="shared" si="10"/>
        <v>-5.7913043523272881E-2</v>
      </c>
      <c r="H99" s="32">
        <f t="shared" si="11"/>
        <v>8.7786259598650247</v>
      </c>
    </row>
    <row r="100" spans="1:8" x14ac:dyDescent="0.25">
      <c r="A100" s="30"/>
      <c r="B100" s="16">
        <v>1.1111111</v>
      </c>
      <c r="C100" s="53">
        <v>1.1111200000000001</v>
      </c>
      <c r="D100" s="15">
        <v>3.6300000063604898</v>
      </c>
      <c r="E100" s="33">
        <v>33.000000180027911</v>
      </c>
      <c r="F100" s="36">
        <f t="shared" si="9"/>
        <v>8.0100000801053284</v>
      </c>
      <c r="G100" s="12">
        <f t="shared" si="10"/>
        <v>0.24272727383053469</v>
      </c>
      <c r="H100" s="32">
        <f t="shared" si="11"/>
        <v>9.0909091245744555</v>
      </c>
    </row>
    <row r="101" spans="1:8" x14ac:dyDescent="0.25">
      <c r="A101" s="30"/>
      <c r="B101" s="16">
        <v>0.99999999000000006</v>
      </c>
      <c r="C101" s="53">
        <v>1</v>
      </c>
      <c r="D101" s="15">
        <v>3.7000000070452899</v>
      </c>
      <c r="E101" s="33">
        <v>35.000000199847392</v>
      </c>
      <c r="F101" s="36">
        <f t="shared" si="9"/>
        <v>9.9999999392252903E-3</v>
      </c>
      <c r="G101" s="12">
        <f t="shared" si="10"/>
        <v>2.8571428234645818E-4</v>
      </c>
      <c r="H101" s="32">
        <f t="shared" si="11"/>
        <v>9.4594594954602051</v>
      </c>
    </row>
    <row r="102" spans="1:8" x14ac:dyDescent="0.25">
      <c r="A102" s="30"/>
      <c r="B102" s="16">
        <v>0.88888887999999999</v>
      </c>
      <c r="C102" s="53">
        <v>0.88888999999999996</v>
      </c>
      <c r="D102" s="15">
        <v>3.7875000078457788</v>
      </c>
      <c r="E102" s="33">
        <v>37.500000225065833</v>
      </c>
      <c r="F102" s="36">
        <f t="shared" si="9"/>
        <v>1.2600000125484456</v>
      </c>
      <c r="G102" s="12">
        <f t="shared" si="10"/>
        <v>3.3600000132966233E-2</v>
      </c>
      <c r="H102" s="32">
        <f t="shared" si="11"/>
        <v>9.9009901379233938</v>
      </c>
    </row>
    <row r="103" spans="1:8" x14ac:dyDescent="0.25">
      <c r="A103" s="30"/>
      <c r="B103" s="16">
        <v>0.77777777700000006</v>
      </c>
      <c r="C103" s="53">
        <v>0.77778999999999998</v>
      </c>
      <c r="D103" s="15">
        <v>3.9000000009448144</v>
      </c>
      <c r="E103" s="33">
        <v>40.714285740151013</v>
      </c>
      <c r="F103" s="36">
        <f t="shared" si="9"/>
        <v>15.715285729855921</v>
      </c>
      <c r="G103" s="12">
        <f t="shared" si="10"/>
        <v>0.38598947382142218</v>
      </c>
      <c r="H103" s="32">
        <f t="shared" si="11"/>
        <v>10.439560443663478</v>
      </c>
    </row>
    <row r="104" spans="1:8" x14ac:dyDescent="0.25">
      <c r="A104" s="30"/>
      <c r="B104" s="16">
        <v>0.66666666600000002</v>
      </c>
      <c r="C104" s="53">
        <v>0.66666999999999998</v>
      </c>
      <c r="D104" s="15">
        <v>4.0500000009213721</v>
      </c>
      <c r="E104" s="33">
        <v>45.000000030048781</v>
      </c>
      <c r="F104" s="36">
        <f t="shared" si="9"/>
        <v>5.0010000050004777</v>
      </c>
      <c r="G104" s="12">
        <f t="shared" si="10"/>
        <v>0.1111333333702457</v>
      </c>
      <c r="H104" s="32">
        <f t="shared" si="11"/>
        <v>11.111111116002794</v>
      </c>
    </row>
    <row r="105" spans="1:8" x14ac:dyDescent="0.25">
      <c r="A105" s="30"/>
      <c r="B105" s="16">
        <v>0.55555555499999998</v>
      </c>
      <c r="C105" s="53">
        <v>0.55556000000000005</v>
      </c>
      <c r="D105" s="15">
        <v>4.2600000011994155</v>
      </c>
      <c r="E105" s="33">
        <v>51.00000003621652</v>
      </c>
      <c r="F105" s="36">
        <f t="shared" si="9"/>
        <v>8.0010000080843469</v>
      </c>
      <c r="G105" s="12">
        <f t="shared" si="10"/>
        <v>0.15688235298828654</v>
      </c>
      <c r="H105" s="32">
        <f t="shared" si="11"/>
        <v>11.971830991046319</v>
      </c>
    </row>
    <row r="106" spans="1:8" x14ac:dyDescent="0.25">
      <c r="A106" s="30"/>
      <c r="B106" s="16">
        <v>0.44444444399999999</v>
      </c>
      <c r="C106" s="53"/>
      <c r="D106" s="15">
        <v>4.5750000015054582</v>
      </c>
      <c r="E106" s="33">
        <v>60.000000045246082</v>
      </c>
      <c r="F106" s="36">
        <f t="shared" si="9"/>
        <v>-1000000</v>
      </c>
      <c r="G106" s="12">
        <f t="shared" si="10"/>
        <v>-16666.66665409831</v>
      </c>
      <c r="H106" s="32">
        <f t="shared" si="11"/>
        <v>13.114754103934944</v>
      </c>
    </row>
    <row r="107" spans="1:8" x14ac:dyDescent="0.25">
      <c r="A107" s="30"/>
      <c r="B107" s="16">
        <v>0.33333332999999998</v>
      </c>
      <c r="C107" s="53"/>
      <c r="D107" s="15">
        <v>5.1000000209633356</v>
      </c>
      <c r="E107" s="33">
        <v>75.000000600011774</v>
      </c>
      <c r="F107" s="36">
        <f t="shared" si="9"/>
        <v>-1000000</v>
      </c>
      <c r="G107" s="12">
        <f t="shared" si="10"/>
        <v>-13333.333226664574</v>
      </c>
      <c r="H107" s="32">
        <f t="shared" si="11"/>
        <v>14.705882410142632</v>
      </c>
    </row>
    <row r="108" spans="1:8" x14ac:dyDescent="0.25">
      <c r="A108" s="30"/>
      <c r="B108" s="16">
        <v>0.222222222</v>
      </c>
      <c r="C108" s="53"/>
      <c r="D108" s="15">
        <v>6.1500000030356716</v>
      </c>
      <c r="E108" s="33">
        <v>105.00000009017185</v>
      </c>
      <c r="F108" s="36">
        <f t="shared" si="9"/>
        <v>-1000000</v>
      </c>
      <c r="G108" s="12">
        <f t="shared" si="10"/>
        <v>-9523.8095156306717</v>
      </c>
      <c r="H108" s="32">
        <f t="shared" si="11"/>
        <v>17.073170737942004</v>
      </c>
    </row>
    <row r="109" spans="1:8" x14ac:dyDescent="0.25">
      <c r="A109" s="30"/>
      <c r="B109" s="16">
        <v>0.111111111</v>
      </c>
      <c r="C109" s="53"/>
      <c r="D109" s="15">
        <v>9.3000000063181432</v>
      </c>
      <c r="E109" s="33">
        <v>195.00000018024542</v>
      </c>
      <c r="F109" s="36">
        <f t="shared" si="9"/>
        <v>-1000000</v>
      </c>
      <c r="G109" s="12">
        <f t="shared" si="10"/>
        <v>-5128.2051234649462</v>
      </c>
      <c r="H109" s="32">
        <f t="shared" si="11"/>
        <v>20.96774194062024</v>
      </c>
    </row>
    <row r="110" spans="1:8" x14ac:dyDescent="0.25">
      <c r="A110" s="30"/>
      <c r="B110" s="16">
        <v>-0.111111111</v>
      </c>
      <c r="C110" s="53"/>
      <c r="D110" s="15">
        <v>9.3000000063181432</v>
      </c>
      <c r="E110" s="33">
        <v>195.00000018024542</v>
      </c>
      <c r="F110" s="36">
        <f t="shared" si="9"/>
        <v>-1000000</v>
      </c>
      <c r="G110" s="12">
        <f t="shared" si="10"/>
        <v>-5128.2051234649462</v>
      </c>
      <c r="H110" s="32">
        <f t="shared" si="11"/>
        <v>20.96774194062024</v>
      </c>
    </row>
    <row r="111" spans="1:8" x14ac:dyDescent="0.25">
      <c r="A111" s="30"/>
      <c r="B111" s="16">
        <v>-0.22222222</v>
      </c>
      <c r="C111" s="53"/>
      <c r="D111" s="15">
        <v>6.1500000030356716</v>
      </c>
      <c r="E111" s="33">
        <v>105.00000009017185</v>
      </c>
      <c r="F111" s="36">
        <f t="shared" si="9"/>
        <v>-1000000</v>
      </c>
      <c r="G111" s="12">
        <f t="shared" si="10"/>
        <v>-9523.8095156306717</v>
      </c>
      <c r="H111" s="32">
        <f t="shared" si="11"/>
        <v>17.073170737942004</v>
      </c>
    </row>
    <row r="112" spans="1:8" x14ac:dyDescent="0.25">
      <c r="A112" s="30"/>
      <c r="B112" s="16">
        <v>-0.33333332999999998</v>
      </c>
      <c r="C112" s="53"/>
      <c r="D112" s="15">
        <v>5.1000000209633356</v>
      </c>
      <c r="E112" s="33">
        <v>75.000000600011774</v>
      </c>
      <c r="F112" s="36">
        <f t="shared" si="9"/>
        <v>-1000000</v>
      </c>
      <c r="G112" s="12">
        <f t="shared" si="10"/>
        <v>-13333.333226664574</v>
      </c>
      <c r="H112" s="32">
        <f t="shared" si="11"/>
        <v>14.705882410142632</v>
      </c>
    </row>
    <row r="113" spans="1:8" x14ac:dyDescent="0.25">
      <c r="A113" s="30"/>
      <c r="B113" s="16">
        <v>-0.44444444399999999</v>
      </c>
      <c r="C113" s="53"/>
      <c r="D113" s="15">
        <v>4.5750000015054582</v>
      </c>
      <c r="E113" s="33">
        <v>60.000000045246082</v>
      </c>
      <c r="F113" s="36">
        <f t="shared" si="9"/>
        <v>-1000000</v>
      </c>
      <c r="G113" s="12">
        <f t="shared" si="10"/>
        <v>-16666.66665409831</v>
      </c>
      <c r="H113" s="32">
        <f t="shared" si="11"/>
        <v>13.114754103934944</v>
      </c>
    </row>
    <row r="114" spans="1:8" x14ac:dyDescent="0.25">
      <c r="A114" s="30"/>
      <c r="B114" s="16">
        <v>-0.55555555000000001</v>
      </c>
      <c r="C114" s="53"/>
      <c r="D114" s="15">
        <v>4.2600000011994155</v>
      </c>
      <c r="E114" s="33">
        <v>51.00000003621652</v>
      </c>
      <c r="F114" s="36">
        <f t="shared" si="9"/>
        <v>-1000000</v>
      </c>
      <c r="G114" s="12">
        <f t="shared" si="10"/>
        <v>-19607.843123330826</v>
      </c>
      <c r="H114" s="32">
        <f t="shared" si="11"/>
        <v>11.971830991046319</v>
      </c>
    </row>
    <row r="115" spans="1:8" x14ac:dyDescent="0.25">
      <c r="A115" s="30"/>
      <c r="B115" s="16">
        <v>-0.66666665999999997</v>
      </c>
      <c r="C115" s="53"/>
      <c r="D115" s="15">
        <v>4.0500000009213721</v>
      </c>
      <c r="E115" s="33">
        <v>45.000000030048781</v>
      </c>
      <c r="F115" s="36">
        <f t="shared" si="9"/>
        <v>-1000000</v>
      </c>
      <c r="G115" s="12">
        <f t="shared" si="10"/>
        <v>-22222.222207383318</v>
      </c>
      <c r="H115" s="32">
        <f t="shared" si="11"/>
        <v>11.111111116002794</v>
      </c>
    </row>
    <row r="116" spans="1:8" x14ac:dyDescent="0.25">
      <c r="A116" s="30"/>
      <c r="B116" s="16">
        <v>-0.77777777770000001</v>
      </c>
      <c r="C116" s="53"/>
      <c r="D116" s="15">
        <v>3.9000000009448144</v>
      </c>
      <c r="E116" s="33">
        <v>40.714285740151013</v>
      </c>
      <c r="F116" s="36">
        <f t="shared" si="9"/>
        <v>-1000000</v>
      </c>
      <c r="G116" s="12">
        <f t="shared" si="10"/>
        <v>-24561.403493168364</v>
      </c>
      <c r="H116" s="32">
        <f t="shared" si="11"/>
        <v>10.439560443663478</v>
      </c>
    </row>
    <row r="117" spans="1:8" x14ac:dyDescent="0.25">
      <c r="A117" s="30"/>
      <c r="B117" s="16">
        <v>-0.88888888799999999</v>
      </c>
      <c r="C117" s="53"/>
      <c r="D117" s="15">
        <v>3.7875000078457788</v>
      </c>
      <c r="E117" s="33">
        <v>37.500000225065833</v>
      </c>
      <c r="F117" s="36">
        <f t="shared" si="9"/>
        <v>-1000000</v>
      </c>
      <c r="G117" s="12">
        <f t="shared" si="10"/>
        <v>-26666.666506619855</v>
      </c>
      <c r="H117" s="32">
        <f t="shared" si="11"/>
        <v>9.9009901379233938</v>
      </c>
    </row>
    <row r="118" spans="1:8" x14ac:dyDescent="0.25">
      <c r="A118" s="30"/>
      <c r="B118" s="16">
        <v>-0.99999999899999992</v>
      </c>
      <c r="C118" s="53"/>
      <c r="D118" s="15">
        <v>3.7000000070452899</v>
      </c>
      <c r="E118" s="33">
        <v>35.000000199847392</v>
      </c>
      <c r="F118" s="36">
        <f t="shared" si="9"/>
        <v>-1000000</v>
      </c>
      <c r="G118" s="12">
        <f t="shared" si="10"/>
        <v>-28571.428408287844</v>
      </c>
      <c r="H118" s="32">
        <f t="shared" si="11"/>
        <v>9.4594594954602051</v>
      </c>
    </row>
    <row r="119" spans="1:8" x14ac:dyDescent="0.25">
      <c r="A119" s="30"/>
      <c r="B119" s="16">
        <v>-1.111111111</v>
      </c>
      <c r="C119" s="53"/>
      <c r="D119" s="15">
        <v>3.6300000063604898</v>
      </c>
      <c r="E119" s="33">
        <v>33.000000180027911</v>
      </c>
      <c r="F119" s="36">
        <f t="shared" si="9"/>
        <v>-1000000</v>
      </c>
      <c r="G119" s="12">
        <f t="shared" si="10"/>
        <v>-30303.030137715417</v>
      </c>
      <c r="H119" s="32">
        <f t="shared" si="11"/>
        <v>9.0909091245744555</v>
      </c>
    </row>
    <row r="120" spans="1:8" x14ac:dyDescent="0.25">
      <c r="A120" s="30"/>
      <c r="B120" s="16">
        <v>-1.2222222199999999</v>
      </c>
      <c r="C120" s="53"/>
      <c r="D120" s="15">
        <v>3.5727272738039773</v>
      </c>
      <c r="E120" s="33">
        <v>31.363636393333394</v>
      </c>
      <c r="F120" s="36">
        <f t="shared" si="9"/>
        <v>-1000000</v>
      </c>
      <c r="G120" s="12">
        <f t="shared" si="10"/>
        <v>-31884.057940824696</v>
      </c>
      <c r="H120" s="32">
        <f t="shared" si="11"/>
        <v>8.7786259598650247</v>
      </c>
    </row>
    <row r="121" spans="1:8" x14ac:dyDescent="0.25">
      <c r="A121" s="30"/>
      <c r="B121" s="16">
        <v>-1.3333333330000001</v>
      </c>
      <c r="C121" s="53"/>
      <c r="D121" s="15">
        <v>3.5250000012254645</v>
      </c>
      <c r="E121" s="33">
        <v>30.00000003750003</v>
      </c>
      <c r="F121" s="36">
        <f t="shared" si="9"/>
        <v>-1000000</v>
      </c>
      <c r="G121" s="12">
        <f t="shared" si="10"/>
        <v>-33333.333291666633</v>
      </c>
      <c r="H121" s="32">
        <f t="shared" si="11"/>
        <v>8.510638305551927</v>
      </c>
    </row>
    <row r="122" spans="1:8" x14ac:dyDescent="0.25">
      <c r="A122" s="30"/>
      <c r="B122" s="16">
        <v>-1.4444444400000001</v>
      </c>
      <c r="C122" s="53"/>
      <c r="D122" s="15">
        <v>3.484615399562685</v>
      </c>
      <c r="E122" s="33">
        <v>28.846154272343938</v>
      </c>
      <c r="F122" s="36">
        <f t="shared" si="9"/>
        <v>-1000000</v>
      </c>
      <c r="G122" s="12">
        <f t="shared" si="10"/>
        <v>-34666.666154480896</v>
      </c>
      <c r="H122" s="32">
        <f t="shared" si="11"/>
        <v>8.2781457821612374</v>
      </c>
    </row>
    <row r="123" spans="1:8" x14ac:dyDescent="0.25">
      <c r="A123" s="30"/>
      <c r="B123" s="16">
        <v>-1.55555555</v>
      </c>
      <c r="C123" s="53"/>
      <c r="D123" s="15">
        <v>3.4500000158921296</v>
      </c>
      <c r="E123" s="33">
        <v>27.857143316323274</v>
      </c>
      <c r="F123" s="36">
        <f t="shared" si="9"/>
        <v>-1000000</v>
      </c>
      <c r="G123" s="12">
        <f t="shared" si="10"/>
        <v>-35897.435305724124</v>
      </c>
      <c r="H123" s="32">
        <f t="shared" si="11"/>
        <v>8.0745342573918055</v>
      </c>
    </row>
    <row r="124" spans="1:8" x14ac:dyDescent="0.25">
      <c r="A124" s="30"/>
      <c r="B124" s="16">
        <v>-1.66666666</v>
      </c>
      <c r="C124" s="53"/>
      <c r="D124" s="15">
        <v>3.4200000016415544</v>
      </c>
      <c r="E124" s="33">
        <v>27.000000048182926</v>
      </c>
      <c r="F124" s="36">
        <f t="shared" si="9"/>
        <v>-1000000</v>
      </c>
      <c r="G124" s="12">
        <f t="shared" si="10"/>
        <v>-37037.036970942485</v>
      </c>
      <c r="H124" s="32">
        <f t="shared" si="11"/>
        <v>7.8947368524044697</v>
      </c>
    </row>
    <row r="125" spans="1:8" x14ac:dyDescent="0.25">
      <c r="A125" s="30"/>
      <c r="B125" s="16">
        <v>-1.7777777770000001</v>
      </c>
      <c r="C125" s="53"/>
      <c r="D125" s="15">
        <v>3.3937500016900657</v>
      </c>
      <c r="E125" s="33">
        <v>26.25000004941036</v>
      </c>
      <c r="F125" s="36">
        <f t="shared" si="9"/>
        <v>-1000000</v>
      </c>
      <c r="G125" s="12">
        <f t="shared" si="10"/>
        <v>-38095.238023531449</v>
      </c>
      <c r="H125" s="32">
        <f t="shared" si="11"/>
        <v>7.7348066405415921</v>
      </c>
    </row>
    <row r="126" spans="1:8" x14ac:dyDescent="0.25">
      <c r="A126" s="30"/>
      <c r="B126" s="16">
        <v>-1.8888888800000001</v>
      </c>
      <c r="C126" s="53">
        <v>-1.8888799999999999</v>
      </c>
      <c r="D126" s="15">
        <v>3.3705882527268471</v>
      </c>
      <c r="E126" s="33">
        <v>25.588235792461944</v>
      </c>
      <c r="F126" s="36">
        <f t="shared" si="9"/>
        <v>-4.701176492871717</v>
      </c>
      <c r="G126" s="12">
        <f t="shared" si="10"/>
        <v>-0.18372413522375936</v>
      </c>
      <c r="H126" s="32">
        <f t="shared" si="11"/>
        <v>7.5916231452360723</v>
      </c>
    </row>
    <row r="127" spans="1:8" x14ac:dyDescent="0.25">
      <c r="A127" s="30"/>
      <c r="B127" s="16">
        <v>-1.9990000000000001</v>
      </c>
      <c r="C127" s="53">
        <v>-1.9989699999999999</v>
      </c>
      <c r="D127" s="15">
        <v>3.3500017500021073</v>
      </c>
      <c r="E127" s="33">
        <v>25.005002501243823</v>
      </c>
      <c r="F127" s="36">
        <f t="shared" si="9"/>
        <v>-15.007503751940376</v>
      </c>
      <c r="G127" s="12">
        <f t="shared" ref="G127" si="12">F127/E127</f>
        <v>-0.60018005401894514</v>
      </c>
      <c r="H127" s="32">
        <f t="shared" si="11"/>
        <v>7.464175951916471</v>
      </c>
    </row>
    <row r="128" spans="1:8" x14ac:dyDescent="0.25">
      <c r="A128" s="30"/>
    </row>
    <row r="129" spans="1:10" x14ac:dyDescent="0.25">
      <c r="A129" s="30"/>
      <c r="B129" s="2"/>
      <c r="C129" s="3" t="s">
        <v>118</v>
      </c>
      <c r="D129" s="4" t="s">
        <v>122</v>
      </c>
      <c r="E129" s="3" t="s">
        <v>136</v>
      </c>
      <c r="F129" s="35" t="s">
        <v>119</v>
      </c>
      <c r="G129" s="3" t="s">
        <v>120</v>
      </c>
      <c r="H129" s="3" t="s">
        <v>138</v>
      </c>
    </row>
    <row r="130" spans="1:10" x14ac:dyDescent="0.25">
      <c r="A130" s="30"/>
      <c r="B130" s="18">
        <v>0.99979850000000003</v>
      </c>
      <c r="C130" s="53">
        <v>0.99990000000000001</v>
      </c>
      <c r="D130" s="10">
        <v>32</v>
      </c>
      <c r="E130" s="33">
        <v>3070.557803695584</v>
      </c>
      <c r="F130" s="36">
        <f>((C130/B130)-1)*1000000</f>
        <v>101.52045637190632</v>
      </c>
      <c r="G130" s="12">
        <f t="shared" ref="G130:G131" si="13">F130/E130</f>
        <v>3.3062545264486119E-2</v>
      </c>
      <c r="H130" s="32">
        <f t="shared" ref="H130:H145" si="14">E130/D130</f>
        <v>95.954931365486999</v>
      </c>
    </row>
    <row r="131" spans="1:10" x14ac:dyDescent="0.25">
      <c r="A131" s="30"/>
      <c r="B131" s="18">
        <v>1.899516</v>
      </c>
      <c r="C131" s="53">
        <v>1.9004000000000001</v>
      </c>
      <c r="D131" s="10">
        <v>25</v>
      </c>
      <c r="E131" s="33">
        <v>1649.034713972819</v>
      </c>
      <c r="F131" s="36">
        <f>((C131/B131)-1)*1000000</f>
        <v>465.38170776133649</v>
      </c>
      <c r="G131" s="12">
        <f t="shared" si="13"/>
        <v>0.28221462157103344</v>
      </c>
      <c r="H131" s="32">
        <f t="shared" si="14"/>
        <v>65.961388558912759</v>
      </c>
    </row>
    <row r="132" spans="1:10" x14ac:dyDescent="0.25">
      <c r="A132" s="30"/>
      <c r="B132" s="18">
        <v>9.9999020000000005</v>
      </c>
      <c r="C132" s="53">
        <v>10.000500000000001</v>
      </c>
      <c r="D132" s="10">
        <v>5</v>
      </c>
      <c r="E132" s="33">
        <v>369.98932038034837</v>
      </c>
      <c r="F132" s="36">
        <f>((C132/B132)-1)*1000000</f>
        <v>59.800586045710702</v>
      </c>
      <c r="G132" s="12">
        <f>F132/E132</f>
        <v>0.16162787072944648</v>
      </c>
      <c r="H132" s="32">
        <f t="shared" si="14"/>
        <v>73.997864076069675</v>
      </c>
    </row>
    <row r="133" spans="1:10" x14ac:dyDescent="0.25">
      <c r="A133" s="30"/>
      <c r="B133" s="18">
        <v>18.999053</v>
      </c>
      <c r="C133" s="53">
        <v>19.0001</v>
      </c>
      <c r="D133" s="10">
        <v>4</v>
      </c>
      <c r="E133" s="33">
        <v>227.89447922488824</v>
      </c>
      <c r="F133" s="36">
        <f>((C133/B133)-1)*1000000</f>
        <v>55.108009857196549</v>
      </c>
      <c r="G133" s="12">
        <f t="shared" ref="G133:G196" si="15">F133/E133</f>
        <v>0.24181371152398776</v>
      </c>
      <c r="H133" s="32">
        <f t="shared" si="14"/>
        <v>56.973619806222061</v>
      </c>
    </row>
    <row r="134" spans="1:10" x14ac:dyDescent="0.25">
      <c r="A134" s="30"/>
      <c r="B134" s="19">
        <v>100.00156</v>
      </c>
      <c r="C134" s="58">
        <v>100</v>
      </c>
      <c r="D134" s="10">
        <v>1.7</v>
      </c>
      <c r="E134" s="33">
        <v>69.998950036787022</v>
      </c>
      <c r="F134" s="36">
        <f>((C134/B134)-1)*1000000</f>
        <v>-15.599756643780438</v>
      </c>
      <c r="G134" s="12">
        <f t="shared" si="15"/>
        <v>-0.22285700907773892</v>
      </c>
      <c r="H134" s="32">
        <f t="shared" si="14"/>
        <v>41.175852962815895</v>
      </c>
    </row>
    <row r="135" spans="1:10" x14ac:dyDescent="0.25">
      <c r="A135" s="30"/>
      <c r="B135" s="19">
        <v>189.99464</v>
      </c>
      <c r="C135" s="53">
        <v>189.99700000000001</v>
      </c>
      <c r="D135" s="10">
        <v>1.7</v>
      </c>
      <c r="E135" s="33">
        <v>55.789601663081001</v>
      </c>
      <c r="F135" s="36">
        <f>((C135/B135)-1)*1000000</f>
        <v>12.421403045914658</v>
      </c>
      <c r="G135" s="12">
        <f t="shared" si="15"/>
        <v>0.22264727970148912</v>
      </c>
      <c r="H135" s="32">
        <f t="shared" si="14"/>
        <v>32.817412742988822</v>
      </c>
      <c r="J135" s="60"/>
    </row>
    <row r="136" spans="1:10" x14ac:dyDescent="0.25">
      <c r="A136" s="30"/>
      <c r="B136" s="20">
        <v>999.99030000000005</v>
      </c>
      <c r="C136" s="53">
        <v>999.99</v>
      </c>
      <c r="D136" s="10">
        <v>1.7</v>
      </c>
      <c r="E136" s="33">
        <v>44.999752003116456</v>
      </c>
      <c r="F136" s="36">
        <f>((C136/B136)-1)*1000000</f>
        <v>-0.3000029100697077</v>
      </c>
      <c r="G136" s="12">
        <f t="shared" si="15"/>
        <v>-6.6667680757203068E-3</v>
      </c>
      <c r="H136" s="32">
        <f t="shared" si="14"/>
        <v>26.470442354774388</v>
      </c>
      <c r="J136" s="60"/>
    </row>
    <row r="137" spans="1:10" x14ac:dyDescent="0.25">
      <c r="A137" s="30"/>
      <c r="B137" s="20">
        <v>1899.9944</v>
      </c>
      <c r="C137" s="53">
        <v>1900.02</v>
      </c>
      <c r="D137" s="10">
        <v>1.7</v>
      </c>
      <c r="E137" s="33">
        <v>35.526166207056065</v>
      </c>
      <c r="F137" s="36">
        <f>((C137/B137)-1)*1000000</f>
        <v>13.473723922574621</v>
      </c>
      <c r="G137" s="12">
        <f t="shared" si="15"/>
        <v>0.3792619739503027</v>
      </c>
      <c r="H137" s="32">
        <f t="shared" si="14"/>
        <v>20.897744827680039</v>
      </c>
      <c r="J137" s="60"/>
    </row>
    <row r="138" spans="1:10" x14ac:dyDescent="0.25">
      <c r="A138" s="30"/>
      <c r="B138" s="21">
        <v>10000.073</v>
      </c>
      <c r="C138" s="53">
        <v>9999.7000000000007</v>
      </c>
      <c r="D138" s="10">
        <v>1.6</v>
      </c>
      <c r="E138" s="33">
        <v>45.000394007788103</v>
      </c>
      <c r="F138" s="36">
        <f>((C138/B138)-1)*1000000</f>
        <v>-37.299727711936903</v>
      </c>
      <c r="G138" s="12">
        <f t="shared" si="15"/>
        <v>-0.82887558063339484</v>
      </c>
      <c r="H138" s="32">
        <f t="shared" si="14"/>
        <v>28.125246254867562</v>
      </c>
      <c r="J138" s="60"/>
    </row>
    <row r="139" spans="1:10" x14ac:dyDescent="0.25">
      <c r="A139" s="30"/>
      <c r="B139" s="21">
        <v>18999.679</v>
      </c>
      <c r="C139" s="53">
        <v>18999.3</v>
      </c>
      <c r="D139" s="10">
        <v>1.7</v>
      </c>
      <c r="E139" s="33">
        <v>35.526639899252643</v>
      </c>
      <c r="F139" s="36">
        <f>((C139/B139)-1)*1000000</f>
        <v>-19.94770543234381</v>
      </c>
      <c r="G139" s="12">
        <f t="shared" si="15"/>
        <v>-0.56148584523929157</v>
      </c>
      <c r="H139" s="32">
        <f t="shared" si="14"/>
        <v>20.898023470148615</v>
      </c>
      <c r="J139" s="60"/>
    </row>
    <row r="140" spans="1:10" x14ac:dyDescent="0.25">
      <c r="A140" s="30"/>
      <c r="B140" s="22">
        <v>100001.32</v>
      </c>
      <c r="C140" s="53">
        <v>99994</v>
      </c>
      <c r="D140" s="10">
        <v>2</v>
      </c>
      <c r="E140" s="33">
        <v>45.001026052648996</v>
      </c>
      <c r="F140" s="36">
        <f>((C140/B140)-1)*1000000</f>
        <v>-73.199033772786137</v>
      </c>
      <c r="G140" s="12">
        <f t="shared" si="15"/>
        <v>-1.6266081063828823</v>
      </c>
      <c r="H140" s="32">
        <f t="shared" si="14"/>
        <v>22.500513026324498</v>
      </c>
      <c r="J140" s="60"/>
    </row>
    <row r="141" spans="1:10" x14ac:dyDescent="0.25">
      <c r="A141" s="30"/>
      <c r="B141" s="22">
        <v>189992.82</v>
      </c>
      <c r="C141" s="53">
        <v>189990</v>
      </c>
      <c r="D141" s="10">
        <v>2</v>
      </c>
      <c r="E141" s="33">
        <v>35.526903633842366</v>
      </c>
      <c r="F141" s="36">
        <f>((C141/B141)-1)*1000000</f>
        <v>-14.84266615969787</v>
      </c>
      <c r="G141" s="12">
        <f t="shared" si="15"/>
        <v>-0.41778665297357864</v>
      </c>
      <c r="H141" s="32">
        <f t="shared" si="14"/>
        <v>17.763451816921183</v>
      </c>
      <c r="J141" s="60"/>
    </row>
    <row r="142" spans="1:10" x14ac:dyDescent="0.25">
      <c r="A142" s="30"/>
      <c r="B142" s="23">
        <v>1000002.1</v>
      </c>
      <c r="C142" s="53">
        <v>999850</v>
      </c>
      <c r="D142" s="10">
        <v>2.5</v>
      </c>
      <c r="E142" s="33">
        <v>53.000504008471339</v>
      </c>
      <c r="F142" s="36">
        <f>((C142/B142)-1)*1000000</f>
        <v>-152.09968059060054</v>
      </c>
      <c r="G142" s="12">
        <f t="shared" si="15"/>
        <v>-2.869778003739166</v>
      </c>
      <c r="H142" s="32">
        <f t="shared" si="14"/>
        <v>21.200201603388535</v>
      </c>
      <c r="J142" s="60"/>
    </row>
    <row r="143" spans="1:10" x14ac:dyDescent="0.25">
      <c r="A143" s="30"/>
      <c r="B143" s="23">
        <v>1899957.7</v>
      </c>
      <c r="C143" s="53">
        <v>1899970</v>
      </c>
      <c r="D143" s="10">
        <v>3</v>
      </c>
      <c r="E143" s="33">
        <v>38.78970803672388</v>
      </c>
      <c r="F143" s="36">
        <f>((C143/B143)-1)*1000000</f>
        <v>6.4738283385157303</v>
      </c>
      <c r="G143" s="12">
        <f t="shared" si="15"/>
        <v>0.16689551600611893</v>
      </c>
      <c r="H143" s="32">
        <f t="shared" si="14"/>
        <v>12.929902678907959</v>
      </c>
      <c r="J143" s="60"/>
    </row>
    <row r="144" spans="1:10" x14ac:dyDescent="0.25">
      <c r="A144" s="30"/>
      <c r="B144" s="24">
        <v>9999401</v>
      </c>
      <c r="C144" s="53">
        <v>9999300</v>
      </c>
      <c r="D144" s="10">
        <v>10</v>
      </c>
      <c r="E144" s="33">
        <v>53.00285327147769</v>
      </c>
      <c r="F144" s="36">
        <f>((C144/B144)-1)*1000000</f>
        <v>-10.100605026264198</v>
      </c>
      <c r="G144" s="12">
        <f t="shared" si="15"/>
        <v>-0.19056719408159889</v>
      </c>
      <c r="H144" s="32">
        <f t="shared" si="14"/>
        <v>5.300285327147769</v>
      </c>
      <c r="J144" s="60"/>
    </row>
    <row r="145" spans="1:10" x14ac:dyDescent="0.25">
      <c r="A145" s="30"/>
      <c r="B145" s="24">
        <v>18999094</v>
      </c>
      <c r="C145" s="59">
        <v>18998300</v>
      </c>
      <c r="D145" s="10">
        <v>20</v>
      </c>
      <c r="E145" s="33">
        <v>38.790711177405512</v>
      </c>
      <c r="F145" s="36">
        <f>((C145/B145)-1)*1000000</f>
        <v>-41.791466477314465</v>
      </c>
      <c r="G145" s="12">
        <f t="shared" si="15"/>
        <v>-1.0773575737290635</v>
      </c>
      <c r="H145" s="32">
        <f t="shared" si="14"/>
        <v>1.9395355588702756</v>
      </c>
      <c r="J145" s="60"/>
    </row>
    <row r="146" spans="1:10" x14ac:dyDescent="0.25">
      <c r="A146" s="30"/>
      <c r="B146" s="2"/>
      <c r="C146" s="3" t="s">
        <v>118</v>
      </c>
      <c r="D146" s="4" t="s">
        <v>122</v>
      </c>
      <c r="E146" s="3" t="s">
        <v>136</v>
      </c>
      <c r="F146" s="35" t="s">
        <v>119</v>
      </c>
      <c r="G146" s="3" t="s">
        <v>120</v>
      </c>
      <c r="H146" s="3" t="s">
        <v>138</v>
      </c>
    </row>
    <row r="147" spans="1:10" x14ac:dyDescent="0.25">
      <c r="A147" s="29">
        <v>-1.9E-2</v>
      </c>
      <c r="B147" s="24" t="s">
        <v>44</v>
      </c>
      <c r="C147" s="53"/>
      <c r="D147" s="32">
        <v>39.21</v>
      </c>
      <c r="E147" s="10">
        <v>2505</v>
      </c>
      <c r="F147" s="36">
        <f t="shared" ref="F147:F158" si="16">((C147/A147)-1)*1000000</f>
        <v>-1000000</v>
      </c>
      <c r="G147" s="12">
        <f t="shared" si="15"/>
        <v>-399.20159680638722</v>
      </c>
      <c r="H147" s="32">
        <f t="shared" ref="H147:H158" si="17">E147/D147</f>
        <v>63.886763580719204</v>
      </c>
    </row>
    <row r="148" spans="1:10" x14ac:dyDescent="0.25">
      <c r="A148" s="29">
        <v>-0.01</v>
      </c>
      <c r="B148" s="24" t="s">
        <v>45</v>
      </c>
      <c r="C148" s="53"/>
      <c r="D148" s="32">
        <v>43</v>
      </c>
      <c r="E148" s="10">
        <v>4400</v>
      </c>
      <c r="F148" s="36">
        <f t="shared" si="16"/>
        <v>-1000000</v>
      </c>
      <c r="G148" s="12">
        <f t="shared" si="15"/>
        <v>-227.27272727272728</v>
      </c>
      <c r="H148" s="32">
        <f t="shared" si="17"/>
        <v>102.32558139534883</v>
      </c>
    </row>
    <row r="149" spans="1:10" x14ac:dyDescent="0.25">
      <c r="A149" s="29">
        <v>0.01</v>
      </c>
      <c r="B149" s="24" t="s">
        <v>46</v>
      </c>
      <c r="C149" s="53"/>
      <c r="D149" s="32">
        <v>43.000000000015248</v>
      </c>
      <c r="E149" s="10">
        <v>4400</v>
      </c>
      <c r="F149" s="36">
        <f t="shared" si="16"/>
        <v>-1000000</v>
      </c>
      <c r="G149" s="12">
        <f t="shared" si="15"/>
        <v>-227.27272727272728</v>
      </c>
      <c r="H149" s="32">
        <f t="shared" si="17"/>
        <v>102.32558139531255</v>
      </c>
    </row>
    <row r="150" spans="1:10" x14ac:dyDescent="0.25">
      <c r="A150" s="29">
        <v>1.9E-2</v>
      </c>
      <c r="B150" s="24" t="s">
        <v>47</v>
      </c>
      <c r="C150" s="53"/>
      <c r="D150" s="32">
        <v>39.210526315835992</v>
      </c>
      <c r="E150" s="10">
        <v>2505</v>
      </c>
      <c r="F150" s="36">
        <f t="shared" si="16"/>
        <v>-1000000</v>
      </c>
      <c r="G150" s="12">
        <f t="shared" si="15"/>
        <v>-399.20159680638722</v>
      </c>
      <c r="H150" s="32">
        <f t="shared" si="17"/>
        <v>63.885906040192666</v>
      </c>
    </row>
    <row r="151" spans="1:10" x14ac:dyDescent="0.25">
      <c r="A151" s="29">
        <v>-0.19</v>
      </c>
      <c r="B151" s="24" t="s">
        <v>48</v>
      </c>
      <c r="C151" s="53"/>
      <c r="D151" s="32">
        <v>53</v>
      </c>
      <c r="E151" s="10">
        <v>610</v>
      </c>
      <c r="F151" s="36">
        <f t="shared" si="16"/>
        <v>-1000000</v>
      </c>
      <c r="G151" s="12">
        <f t="shared" si="15"/>
        <v>-1639.344262295082</v>
      </c>
      <c r="H151" s="32">
        <f t="shared" si="17"/>
        <v>11.509433962264151</v>
      </c>
    </row>
    <row r="152" spans="1:10" x14ac:dyDescent="0.25">
      <c r="A152" s="29">
        <v>-0.1</v>
      </c>
      <c r="B152" s="24" t="s">
        <v>49</v>
      </c>
      <c r="C152" s="53"/>
      <c r="D152" s="32">
        <v>49.2</v>
      </c>
      <c r="E152" s="10">
        <v>800</v>
      </c>
      <c r="F152" s="36">
        <f t="shared" si="16"/>
        <v>-1000000</v>
      </c>
      <c r="G152" s="12">
        <f t="shared" si="15"/>
        <v>-1250</v>
      </c>
      <c r="H152" s="32">
        <f t="shared" si="17"/>
        <v>16.260162601626014</v>
      </c>
    </row>
    <row r="153" spans="1:10" x14ac:dyDescent="0.25">
      <c r="A153" s="29">
        <v>0.1</v>
      </c>
      <c r="B153" s="24" t="s">
        <v>50</v>
      </c>
      <c r="C153" s="53"/>
      <c r="D153" s="32">
        <v>49.2</v>
      </c>
      <c r="E153" s="10">
        <v>800</v>
      </c>
      <c r="F153" s="36">
        <f t="shared" si="16"/>
        <v>-1000000</v>
      </c>
      <c r="G153" s="12">
        <f t="shared" si="15"/>
        <v>-1250</v>
      </c>
      <c r="H153" s="32">
        <f t="shared" si="17"/>
        <v>16.260162601626014</v>
      </c>
    </row>
    <row r="154" spans="1:10" x14ac:dyDescent="0.25">
      <c r="A154" s="29">
        <v>0.19</v>
      </c>
      <c r="B154" s="24" t="s">
        <v>51</v>
      </c>
      <c r="C154" s="53"/>
      <c r="D154" s="32">
        <v>53</v>
      </c>
      <c r="E154" s="10">
        <v>610</v>
      </c>
      <c r="F154" s="36">
        <f t="shared" si="16"/>
        <v>-1000000</v>
      </c>
      <c r="G154" s="12">
        <f t="shared" si="15"/>
        <v>-1639.344262295082</v>
      </c>
      <c r="H154" s="32">
        <f t="shared" si="17"/>
        <v>11.509433962264151</v>
      </c>
    </row>
    <row r="155" spans="1:10" x14ac:dyDescent="0.25">
      <c r="A155" s="30">
        <v>-1.9</v>
      </c>
      <c r="B155" s="24" t="s">
        <v>52</v>
      </c>
      <c r="C155" s="53"/>
      <c r="D155" s="32">
        <v>73.099999999999994</v>
      </c>
      <c r="E155" s="10">
        <v>1021</v>
      </c>
      <c r="F155" s="36">
        <f t="shared" si="16"/>
        <v>-1000000</v>
      </c>
      <c r="G155" s="12">
        <f t="shared" si="15"/>
        <v>-979.43192948090109</v>
      </c>
      <c r="H155" s="32">
        <f t="shared" si="17"/>
        <v>13.9671682626539</v>
      </c>
    </row>
    <row r="156" spans="1:10" x14ac:dyDescent="0.25">
      <c r="A156" s="30">
        <v>-1</v>
      </c>
      <c r="B156" s="24" t="s">
        <v>53</v>
      </c>
      <c r="C156" s="53"/>
      <c r="D156" s="32">
        <v>85</v>
      </c>
      <c r="E156" s="10">
        <v>440</v>
      </c>
      <c r="F156" s="36">
        <f t="shared" si="16"/>
        <v>-1000000</v>
      </c>
      <c r="G156" s="12">
        <f t="shared" si="15"/>
        <v>-2272.7272727272725</v>
      </c>
      <c r="H156" s="32">
        <f t="shared" si="17"/>
        <v>5.1764705882352944</v>
      </c>
    </row>
    <row r="157" spans="1:10" x14ac:dyDescent="0.25">
      <c r="A157" s="30">
        <v>1</v>
      </c>
      <c r="B157" s="24" t="s">
        <v>54</v>
      </c>
      <c r="C157" s="53"/>
      <c r="D157" s="32">
        <v>85</v>
      </c>
      <c r="E157" s="10">
        <v>440</v>
      </c>
      <c r="F157" s="36">
        <f t="shared" si="16"/>
        <v>-1000000</v>
      </c>
      <c r="G157" s="12">
        <f t="shared" si="15"/>
        <v>-2272.7272727272725</v>
      </c>
      <c r="H157" s="32">
        <f t="shared" si="17"/>
        <v>5.1764705882352944</v>
      </c>
    </row>
    <row r="158" spans="1:10" x14ac:dyDescent="0.25">
      <c r="A158" s="30">
        <v>1.9</v>
      </c>
      <c r="B158" s="24" t="s">
        <v>55</v>
      </c>
      <c r="C158" s="53"/>
      <c r="D158" s="32">
        <v>73.099999999999994</v>
      </c>
      <c r="E158" s="10">
        <v>1021</v>
      </c>
      <c r="F158" s="36">
        <f t="shared" si="16"/>
        <v>-1000000</v>
      </c>
      <c r="G158" s="12">
        <f t="shared" si="15"/>
        <v>-979.43192948090109</v>
      </c>
      <c r="H158" s="32">
        <f t="shared" si="17"/>
        <v>13.9671682626539</v>
      </c>
    </row>
    <row r="159" spans="1:10" x14ac:dyDescent="0.25">
      <c r="A159" s="30"/>
      <c r="B159" s="2"/>
      <c r="C159" s="3" t="s">
        <v>118</v>
      </c>
      <c r="D159" s="4" t="s">
        <v>122</v>
      </c>
      <c r="E159" s="3" t="s">
        <v>136</v>
      </c>
      <c r="F159" s="35" t="s">
        <v>119</v>
      </c>
      <c r="G159" s="3" t="s">
        <v>120</v>
      </c>
      <c r="H159" s="3" t="s">
        <v>138</v>
      </c>
    </row>
    <row r="160" spans="1:10" x14ac:dyDescent="0.25">
      <c r="A160" s="29">
        <v>0.01</v>
      </c>
      <c r="B160" s="39" t="s">
        <v>57</v>
      </c>
      <c r="C160" s="55"/>
      <c r="D160" s="41"/>
      <c r="E160" s="40"/>
      <c r="F160" s="42">
        <f t="shared" ref="F160:F206" si="18">((C160/A160)-1)*1000000</f>
        <v>-1000000</v>
      </c>
      <c r="G160" s="43" t="e">
        <f t="shared" si="15"/>
        <v>#DIV/0!</v>
      </c>
      <c r="H160" s="44" t="e">
        <f t="shared" ref="H160:H206" si="19">E160/D160</f>
        <v>#DIV/0!</v>
      </c>
    </row>
    <row r="161" spans="1:8" x14ac:dyDescent="0.25">
      <c r="A161" s="29">
        <v>0.01</v>
      </c>
      <c r="B161" s="45" t="s">
        <v>67</v>
      </c>
      <c r="C161" s="55"/>
      <c r="D161" s="41"/>
      <c r="E161" s="40"/>
      <c r="F161" s="42">
        <f t="shared" si="18"/>
        <v>-1000000</v>
      </c>
      <c r="G161" s="43" t="e">
        <f t="shared" si="15"/>
        <v>#DIV/0!</v>
      </c>
      <c r="H161" s="44" t="e">
        <f t="shared" si="19"/>
        <v>#DIV/0!</v>
      </c>
    </row>
    <row r="162" spans="1:8" x14ac:dyDescent="0.25">
      <c r="A162" s="29">
        <v>0.1</v>
      </c>
      <c r="B162" s="45" t="s">
        <v>58</v>
      </c>
      <c r="C162" s="56">
        <v>9.9085999999999994E-2</v>
      </c>
      <c r="D162" s="41"/>
      <c r="E162" s="40"/>
      <c r="F162" s="42">
        <f t="shared" si="18"/>
        <v>-9140.0000000001473</v>
      </c>
      <c r="G162" s="43" t="e">
        <f t="shared" si="15"/>
        <v>#DIV/0!</v>
      </c>
      <c r="H162" s="44" t="e">
        <f t="shared" si="19"/>
        <v>#DIV/0!</v>
      </c>
    </row>
    <row r="163" spans="1:8" x14ac:dyDescent="0.25">
      <c r="A163" s="29">
        <v>0.1</v>
      </c>
      <c r="B163" s="45" t="s">
        <v>66</v>
      </c>
      <c r="C163" s="55"/>
      <c r="D163" s="41"/>
      <c r="E163" s="40"/>
      <c r="F163" s="42">
        <f t="shared" si="18"/>
        <v>-1000000</v>
      </c>
      <c r="G163" s="43" t="e">
        <f t="shared" si="15"/>
        <v>#DIV/0!</v>
      </c>
      <c r="H163" s="44" t="e">
        <f t="shared" si="19"/>
        <v>#DIV/0!</v>
      </c>
    </row>
    <row r="164" spans="1:8" x14ac:dyDescent="0.25">
      <c r="A164" s="29">
        <v>0.19</v>
      </c>
      <c r="B164" s="39" t="s">
        <v>56</v>
      </c>
      <c r="C164" s="55"/>
      <c r="D164" s="41"/>
      <c r="E164" s="40"/>
      <c r="F164" s="42">
        <f t="shared" si="18"/>
        <v>-1000000</v>
      </c>
      <c r="G164" s="43" t="e">
        <f t="shared" si="15"/>
        <v>#DIV/0!</v>
      </c>
      <c r="H164" s="44" t="e">
        <f t="shared" si="19"/>
        <v>#DIV/0!</v>
      </c>
    </row>
    <row r="165" spans="1:8" x14ac:dyDescent="0.25">
      <c r="A165" s="29">
        <v>0.19</v>
      </c>
      <c r="B165" s="39" t="s">
        <v>65</v>
      </c>
      <c r="C165" s="55"/>
      <c r="D165" s="41"/>
      <c r="E165" s="40"/>
      <c r="F165" s="42">
        <f t="shared" si="18"/>
        <v>-1000000</v>
      </c>
      <c r="G165" s="43" t="e">
        <f t="shared" si="15"/>
        <v>#DIV/0!</v>
      </c>
      <c r="H165" s="44" t="e">
        <f t="shared" si="19"/>
        <v>#DIV/0!</v>
      </c>
    </row>
    <row r="166" spans="1:8" x14ac:dyDescent="0.25">
      <c r="A166" s="29">
        <v>0.19</v>
      </c>
      <c r="B166" s="39" t="s">
        <v>64</v>
      </c>
      <c r="C166" s="55"/>
      <c r="D166" s="41"/>
      <c r="E166" s="40"/>
      <c r="F166" s="42">
        <f t="shared" si="18"/>
        <v>-1000000</v>
      </c>
      <c r="G166" s="43" t="e">
        <f t="shared" si="15"/>
        <v>#DIV/0!</v>
      </c>
      <c r="H166" s="44" t="e">
        <f t="shared" si="19"/>
        <v>#DIV/0!</v>
      </c>
    </row>
    <row r="167" spans="1:8" x14ac:dyDescent="0.25">
      <c r="A167" s="29">
        <v>0.19</v>
      </c>
      <c r="B167" s="45" t="s">
        <v>63</v>
      </c>
      <c r="C167" s="56">
        <v>0.19001199999999999</v>
      </c>
      <c r="D167" s="41"/>
      <c r="E167" s="40"/>
      <c r="F167" s="42">
        <f t="shared" si="18"/>
        <v>63.15789473676503</v>
      </c>
      <c r="G167" s="43" t="e">
        <f t="shared" si="15"/>
        <v>#DIV/0!</v>
      </c>
      <c r="H167" s="44" t="e">
        <f t="shared" si="19"/>
        <v>#DIV/0!</v>
      </c>
    </row>
    <row r="168" spans="1:8" x14ac:dyDescent="0.25">
      <c r="A168" s="29">
        <v>0.19</v>
      </c>
      <c r="B168" s="39" t="s">
        <v>59</v>
      </c>
      <c r="C168" s="55"/>
      <c r="D168" s="41"/>
      <c r="E168" s="40"/>
      <c r="F168" s="42">
        <f t="shared" si="18"/>
        <v>-1000000</v>
      </c>
      <c r="G168" s="43" t="e">
        <f t="shared" si="15"/>
        <v>#DIV/0!</v>
      </c>
      <c r="H168" s="44" t="e">
        <f t="shared" si="19"/>
        <v>#DIV/0!</v>
      </c>
    </row>
    <row r="169" spans="1:8" x14ac:dyDescent="0.25">
      <c r="A169" s="29">
        <v>1</v>
      </c>
      <c r="B169" s="39" t="s">
        <v>60</v>
      </c>
      <c r="C169" s="55"/>
      <c r="D169" s="41"/>
      <c r="E169" s="40"/>
      <c r="F169" s="42">
        <f t="shared" si="18"/>
        <v>-1000000</v>
      </c>
      <c r="G169" s="43" t="e">
        <f t="shared" si="15"/>
        <v>#DIV/0!</v>
      </c>
      <c r="H169" s="44" t="e">
        <f t="shared" si="19"/>
        <v>#DIV/0!</v>
      </c>
    </row>
    <row r="170" spans="1:8" x14ac:dyDescent="0.25">
      <c r="A170" s="29">
        <v>1</v>
      </c>
      <c r="B170" s="39" t="s">
        <v>61</v>
      </c>
      <c r="C170" s="55"/>
      <c r="D170" s="41"/>
      <c r="E170" s="40"/>
      <c r="F170" s="42">
        <f t="shared" si="18"/>
        <v>-1000000</v>
      </c>
      <c r="G170" s="43" t="e">
        <f t="shared" si="15"/>
        <v>#DIV/0!</v>
      </c>
      <c r="H170" s="44" t="e">
        <f t="shared" si="19"/>
        <v>#DIV/0!</v>
      </c>
    </row>
    <row r="171" spans="1:8" x14ac:dyDescent="0.25">
      <c r="A171" s="29">
        <v>1</v>
      </c>
      <c r="B171" s="39" t="s">
        <v>62</v>
      </c>
      <c r="C171" s="55"/>
      <c r="D171" s="41"/>
      <c r="E171" s="40"/>
      <c r="F171" s="42">
        <f t="shared" si="18"/>
        <v>-1000000</v>
      </c>
      <c r="G171" s="43" t="e">
        <f t="shared" si="15"/>
        <v>#DIV/0!</v>
      </c>
      <c r="H171" s="44" t="e">
        <f t="shared" si="19"/>
        <v>#DIV/0!</v>
      </c>
    </row>
    <row r="172" spans="1:8" x14ac:dyDescent="0.25">
      <c r="A172" s="29">
        <v>1</v>
      </c>
      <c r="B172" s="39" t="s">
        <v>68</v>
      </c>
      <c r="C172" s="55"/>
      <c r="D172" s="41"/>
      <c r="E172" s="40"/>
      <c r="F172" s="42">
        <f t="shared" si="18"/>
        <v>-1000000</v>
      </c>
      <c r="G172" s="43" t="e">
        <f t="shared" si="15"/>
        <v>#DIV/0!</v>
      </c>
      <c r="H172" s="44" t="e">
        <f t="shared" si="19"/>
        <v>#DIV/0!</v>
      </c>
    </row>
    <row r="173" spans="1:8" x14ac:dyDescent="0.25">
      <c r="A173" s="29">
        <v>1</v>
      </c>
      <c r="B173" s="39" t="s">
        <v>69</v>
      </c>
      <c r="C173" s="55"/>
      <c r="D173" s="41"/>
      <c r="E173" s="40"/>
      <c r="F173" s="42">
        <f t="shared" si="18"/>
        <v>-1000000</v>
      </c>
      <c r="G173" s="43" t="e">
        <f t="shared" si="15"/>
        <v>#DIV/0!</v>
      </c>
      <c r="H173" s="44" t="e">
        <f t="shared" si="19"/>
        <v>#DIV/0!</v>
      </c>
    </row>
    <row r="174" spans="1:8" x14ac:dyDescent="0.25">
      <c r="A174" s="29">
        <v>1</v>
      </c>
      <c r="B174" s="39" t="s">
        <v>70</v>
      </c>
      <c r="C174" s="55"/>
      <c r="D174" s="41"/>
      <c r="E174" s="40"/>
      <c r="F174" s="42">
        <f t="shared" si="18"/>
        <v>-1000000</v>
      </c>
      <c r="G174" s="43" t="e">
        <f t="shared" si="15"/>
        <v>#DIV/0!</v>
      </c>
      <c r="H174" s="44" t="e">
        <f t="shared" si="19"/>
        <v>#DIV/0!</v>
      </c>
    </row>
    <row r="175" spans="1:8" x14ac:dyDescent="0.25">
      <c r="A175" s="29">
        <v>1.9</v>
      </c>
      <c r="B175" s="39" t="s">
        <v>71</v>
      </c>
      <c r="C175" s="55">
        <v>1.8822000000000001</v>
      </c>
      <c r="D175" s="41"/>
      <c r="E175" s="40"/>
      <c r="F175" s="42">
        <f t="shared" si="18"/>
        <v>-9368.421052631471</v>
      </c>
      <c r="G175" s="43" t="e">
        <f t="shared" si="15"/>
        <v>#DIV/0!</v>
      </c>
      <c r="H175" s="44" t="e">
        <f t="shared" si="19"/>
        <v>#DIV/0!</v>
      </c>
    </row>
    <row r="176" spans="1:8" x14ac:dyDescent="0.25">
      <c r="A176" s="29">
        <v>1.9</v>
      </c>
      <c r="B176" s="39" t="s">
        <v>137</v>
      </c>
      <c r="C176" s="55">
        <v>1.8956999999999999</v>
      </c>
      <c r="D176" s="41"/>
      <c r="E176" s="40"/>
      <c r="F176" s="42">
        <f t="shared" si="18"/>
        <v>-2263.1578947368557</v>
      </c>
      <c r="G176" s="43" t="e">
        <f t="shared" si="15"/>
        <v>#DIV/0!</v>
      </c>
      <c r="H176" s="44" t="e">
        <f t="shared" si="19"/>
        <v>#DIV/0!</v>
      </c>
    </row>
    <row r="177" spans="1:8" x14ac:dyDescent="0.25">
      <c r="A177" s="29">
        <v>1.9</v>
      </c>
      <c r="B177" s="39" t="s">
        <v>72</v>
      </c>
      <c r="C177" s="55"/>
      <c r="D177" s="41"/>
      <c r="E177" s="40"/>
      <c r="F177" s="42">
        <f t="shared" si="18"/>
        <v>-1000000</v>
      </c>
      <c r="G177" s="43" t="e">
        <f t="shared" si="15"/>
        <v>#DIV/0!</v>
      </c>
      <c r="H177" s="44" t="e">
        <f t="shared" si="19"/>
        <v>#DIV/0!</v>
      </c>
    </row>
    <row r="178" spans="1:8" x14ac:dyDescent="0.25">
      <c r="A178" s="29">
        <v>1.9</v>
      </c>
      <c r="B178" s="39" t="s">
        <v>73</v>
      </c>
      <c r="C178" s="55"/>
      <c r="D178" s="41"/>
      <c r="E178" s="40"/>
      <c r="F178" s="42">
        <f t="shared" si="18"/>
        <v>-1000000</v>
      </c>
      <c r="G178" s="43" t="e">
        <f t="shared" si="15"/>
        <v>#DIV/0!</v>
      </c>
      <c r="H178" s="44" t="e">
        <f t="shared" si="19"/>
        <v>#DIV/0!</v>
      </c>
    </row>
    <row r="179" spans="1:8" x14ac:dyDescent="0.25">
      <c r="A179" s="29">
        <v>1.9</v>
      </c>
      <c r="B179" s="39" t="s">
        <v>74</v>
      </c>
      <c r="C179" s="55"/>
      <c r="D179" s="41"/>
      <c r="E179" s="40"/>
      <c r="F179" s="42">
        <f t="shared" si="18"/>
        <v>-1000000</v>
      </c>
      <c r="G179" s="43" t="e">
        <f t="shared" si="15"/>
        <v>#DIV/0!</v>
      </c>
      <c r="H179" s="44" t="e">
        <f t="shared" si="19"/>
        <v>#DIV/0!</v>
      </c>
    </row>
    <row r="180" spans="1:8" x14ac:dyDescent="0.25">
      <c r="A180" s="29">
        <v>1.9</v>
      </c>
      <c r="B180" s="39" t="s">
        <v>75</v>
      </c>
      <c r="C180" s="55"/>
      <c r="D180" s="41"/>
      <c r="E180" s="40"/>
      <c r="F180" s="42">
        <f t="shared" si="18"/>
        <v>-1000000</v>
      </c>
      <c r="G180" s="43" t="e">
        <f t="shared" si="15"/>
        <v>#DIV/0!</v>
      </c>
      <c r="H180" s="44" t="e">
        <f t="shared" si="19"/>
        <v>#DIV/0!</v>
      </c>
    </row>
    <row r="181" spans="1:8" x14ac:dyDescent="0.25">
      <c r="A181" s="29">
        <v>10</v>
      </c>
      <c r="B181" s="39" t="s">
        <v>76</v>
      </c>
      <c r="C181" s="57">
        <v>9.9120000000000008</v>
      </c>
      <c r="D181" s="25">
        <v>90</v>
      </c>
      <c r="E181" s="40"/>
      <c r="F181" s="42">
        <f t="shared" si="18"/>
        <v>-8799.9999999999181</v>
      </c>
      <c r="G181" s="43" t="e">
        <f t="shared" si="15"/>
        <v>#DIV/0!</v>
      </c>
      <c r="H181" s="44">
        <f t="shared" si="19"/>
        <v>0</v>
      </c>
    </row>
    <row r="182" spans="1:8" x14ac:dyDescent="0.25">
      <c r="A182" s="29">
        <v>10</v>
      </c>
      <c r="B182" s="39" t="s">
        <v>77</v>
      </c>
      <c r="C182" s="57">
        <v>9.9892000000000003</v>
      </c>
      <c r="D182" s="25">
        <v>42</v>
      </c>
      <c r="E182" s="40"/>
      <c r="F182" s="42">
        <f t="shared" si="18"/>
        <v>-1079.99999999997</v>
      </c>
      <c r="G182" s="43" t="e">
        <f t="shared" si="15"/>
        <v>#DIV/0!</v>
      </c>
      <c r="H182" s="44">
        <f t="shared" si="19"/>
        <v>0</v>
      </c>
    </row>
    <row r="183" spans="1:8" x14ac:dyDescent="0.25">
      <c r="A183" s="29">
        <v>10</v>
      </c>
      <c r="B183" s="39" t="s">
        <v>79</v>
      </c>
      <c r="C183" s="57">
        <v>9.9994999999999994</v>
      </c>
      <c r="D183" s="25">
        <v>42</v>
      </c>
      <c r="E183" s="40"/>
      <c r="F183" s="42">
        <f t="shared" si="18"/>
        <v>-50.000000000105516</v>
      </c>
      <c r="G183" s="43" t="e">
        <f t="shared" si="15"/>
        <v>#DIV/0!</v>
      </c>
      <c r="H183" s="44">
        <f t="shared" si="19"/>
        <v>0</v>
      </c>
    </row>
    <row r="184" spans="1:8" x14ac:dyDescent="0.25">
      <c r="A184" s="29">
        <v>10</v>
      </c>
      <c r="B184" s="39" t="s">
        <v>78</v>
      </c>
      <c r="C184" s="57">
        <v>9.9992000000000001</v>
      </c>
      <c r="D184" s="25">
        <v>42</v>
      </c>
      <c r="E184" s="40"/>
      <c r="F184" s="42">
        <f t="shared" si="18"/>
        <v>-79.999999999968992</v>
      </c>
      <c r="G184" s="43" t="e">
        <f t="shared" si="15"/>
        <v>#DIV/0!</v>
      </c>
      <c r="H184" s="44">
        <f t="shared" si="19"/>
        <v>0</v>
      </c>
    </row>
    <row r="185" spans="1:8" x14ac:dyDescent="0.25">
      <c r="A185" s="29">
        <v>10</v>
      </c>
      <c r="B185" s="39" t="s">
        <v>80</v>
      </c>
      <c r="C185" s="57">
        <v>9.9985999999999997</v>
      </c>
      <c r="D185" s="25">
        <v>42</v>
      </c>
      <c r="E185" s="40"/>
      <c r="F185" s="42">
        <f t="shared" si="18"/>
        <v>-140.00000000002899</v>
      </c>
      <c r="G185" s="43" t="e">
        <f t="shared" si="15"/>
        <v>#DIV/0!</v>
      </c>
      <c r="H185" s="44">
        <f t="shared" si="19"/>
        <v>0</v>
      </c>
    </row>
    <row r="186" spans="1:8" x14ac:dyDescent="0.25">
      <c r="A186" s="29">
        <v>10</v>
      </c>
      <c r="B186" s="39" t="s">
        <v>81</v>
      </c>
      <c r="C186" s="57">
        <v>9.9924999999999997</v>
      </c>
      <c r="D186" s="25">
        <v>110</v>
      </c>
      <c r="E186" s="40"/>
      <c r="F186" s="42">
        <f t="shared" si="18"/>
        <v>-750.00000000002842</v>
      </c>
      <c r="G186" s="43" t="e">
        <f t="shared" si="15"/>
        <v>#DIV/0!</v>
      </c>
      <c r="H186" s="44">
        <f t="shared" si="19"/>
        <v>0</v>
      </c>
    </row>
    <row r="187" spans="1:8" x14ac:dyDescent="0.25">
      <c r="A187" s="29">
        <v>19</v>
      </c>
      <c r="B187" s="39" t="s">
        <v>82</v>
      </c>
      <c r="C187" s="55"/>
      <c r="D187" s="41"/>
      <c r="E187" s="40"/>
      <c r="F187" s="42">
        <f t="shared" si="18"/>
        <v>-1000000</v>
      </c>
      <c r="G187" s="43" t="e">
        <f t="shared" si="15"/>
        <v>#DIV/0!</v>
      </c>
      <c r="H187" s="44" t="e">
        <f t="shared" si="19"/>
        <v>#DIV/0!</v>
      </c>
    </row>
    <row r="188" spans="1:8" x14ac:dyDescent="0.25">
      <c r="A188" s="29">
        <v>19</v>
      </c>
      <c r="B188" s="39" t="s">
        <v>83</v>
      </c>
      <c r="C188" s="55"/>
      <c r="D188" s="41"/>
      <c r="E188" s="40"/>
      <c r="F188" s="42">
        <f t="shared" si="18"/>
        <v>-1000000</v>
      </c>
      <c r="G188" s="43" t="e">
        <f t="shared" si="15"/>
        <v>#DIV/0!</v>
      </c>
      <c r="H188" s="44" t="e">
        <f t="shared" si="19"/>
        <v>#DIV/0!</v>
      </c>
    </row>
    <row r="189" spans="1:8" x14ac:dyDescent="0.25">
      <c r="A189" s="29">
        <v>19</v>
      </c>
      <c r="B189" s="39" t="s">
        <v>84</v>
      </c>
      <c r="C189" s="55"/>
      <c r="D189" s="41"/>
      <c r="E189" s="40"/>
      <c r="F189" s="42">
        <f t="shared" si="18"/>
        <v>-1000000</v>
      </c>
      <c r="G189" s="43" t="e">
        <f t="shared" si="15"/>
        <v>#DIV/0!</v>
      </c>
      <c r="H189" s="44" t="e">
        <f t="shared" si="19"/>
        <v>#DIV/0!</v>
      </c>
    </row>
    <row r="190" spans="1:8" x14ac:dyDescent="0.25">
      <c r="A190" s="29">
        <v>19</v>
      </c>
      <c r="B190" s="39" t="s">
        <v>85</v>
      </c>
      <c r="C190" s="55"/>
      <c r="D190" s="41"/>
      <c r="E190" s="40"/>
      <c r="F190" s="42">
        <f t="shared" si="18"/>
        <v>-1000000</v>
      </c>
      <c r="G190" s="43" t="e">
        <f t="shared" si="15"/>
        <v>#DIV/0!</v>
      </c>
      <c r="H190" s="44" t="e">
        <f t="shared" si="19"/>
        <v>#DIV/0!</v>
      </c>
    </row>
    <row r="191" spans="1:8" x14ac:dyDescent="0.25">
      <c r="A191" s="29">
        <v>19</v>
      </c>
      <c r="B191" s="39" t="s">
        <v>86</v>
      </c>
      <c r="C191" s="55"/>
      <c r="D191" s="41"/>
      <c r="E191" s="40"/>
      <c r="F191" s="42">
        <f t="shared" si="18"/>
        <v>-1000000</v>
      </c>
      <c r="G191" s="43" t="e">
        <f t="shared" si="15"/>
        <v>#DIV/0!</v>
      </c>
      <c r="H191" s="44" t="e">
        <f t="shared" si="19"/>
        <v>#DIV/0!</v>
      </c>
    </row>
    <row r="192" spans="1:8" x14ac:dyDescent="0.25">
      <c r="A192" s="29">
        <v>100</v>
      </c>
      <c r="B192" s="39" t="s">
        <v>87</v>
      </c>
      <c r="C192" s="55"/>
      <c r="D192" s="41"/>
      <c r="E192" s="40"/>
      <c r="F192" s="42">
        <f t="shared" si="18"/>
        <v>-1000000</v>
      </c>
      <c r="G192" s="43" t="e">
        <f t="shared" si="15"/>
        <v>#DIV/0!</v>
      </c>
      <c r="H192" s="44" t="e">
        <f t="shared" si="19"/>
        <v>#DIV/0!</v>
      </c>
    </row>
    <row r="193" spans="1:8" x14ac:dyDescent="0.25">
      <c r="A193" s="29">
        <v>100</v>
      </c>
      <c r="B193" s="39" t="s">
        <v>88</v>
      </c>
      <c r="C193" s="55">
        <v>100</v>
      </c>
      <c r="D193" s="41"/>
      <c r="E193" s="40"/>
      <c r="F193" s="42">
        <f t="shared" si="18"/>
        <v>0</v>
      </c>
      <c r="G193" s="43" t="e">
        <f t="shared" si="15"/>
        <v>#DIV/0!</v>
      </c>
      <c r="H193" s="44" t="e">
        <f t="shared" si="19"/>
        <v>#DIV/0!</v>
      </c>
    </row>
    <row r="194" spans="1:8" x14ac:dyDescent="0.25">
      <c r="A194" s="29">
        <v>100</v>
      </c>
      <c r="B194" s="39" t="s">
        <v>89</v>
      </c>
      <c r="C194" s="55"/>
      <c r="D194" s="41"/>
      <c r="E194" s="40"/>
      <c r="F194" s="42">
        <f t="shared" si="18"/>
        <v>-1000000</v>
      </c>
      <c r="G194" s="43" t="e">
        <f t="shared" si="15"/>
        <v>#DIV/0!</v>
      </c>
      <c r="H194" s="44" t="e">
        <f t="shared" si="19"/>
        <v>#DIV/0!</v>
      </c>
    </row>
    <row r="195" spans="1:8" x14ac:dyDescent="0.25">
      <c r="A195" s="29">
        <v>100</v>
      </c>
      <c r="B195" s="39" t="s">
        <v>90</v>
      </c>
      <c r="C195" s="55"/>
      <c r="D195" s="41"/>
      <c r="E195" s="40"/>
      <c r="F195" s="42">
        <f t="shared" si="18"/>
        <v>-1000000</v>
      </c>
      <c r="G195" s="43" t="e">
        <f t="shared" si="15"/>
        <v>#DIV/0!</v>
      </c>
      <c r="H195" s="44" t="e">
        <f t="shared" si="19"/>
        <v>#DIV/0!</v>
      </c>
    </row>
    <row r="196" spans="1:8" x14ac:dyDescent="0.25">
      <c r="A196" s="29">
        <v>100</v>
      </c>
      <c r="B196" s="39" t="s">
        <v>91</v>
      </c>
      <c r="C196" s="55"/>
      <c r="D196" s="41"/>
      <c r="E196" s="40"/>
      <c r="F196" s="42">
        <f t="shared" si="18"/>
        <v>-1000000</v>
      </c>
      <c r="G196" s="43" t="e">
        <f t="shared" si="15"/>
        <v>#DIV/0!</v>
      </c>
      <c r="H196" s="44" t="e">
        <f t="shared" si="19"/>
        <v>#DIV/0!</v>
      </c>
    </row>
    <row r="197" spans="1:8" x14ac:dyDescent="0.25">
      <c r="A197" s="29">
        <v>190</v>
      </c>
      <c r="B197" s="39" t="s">
        <v>92</v>
      </c>
      <c r="C197" s="55"/>
      <c r="D197" s="41"/>
      <c r="E197" s="40"/>
      <c r="F197" s="42">
        <f t="shared" si="18"/>
        <v>-1000000</v>
      </c>
      <c r="G197" s="43" t="e">
        <f t="shared" ref="G197:G232" si="20">F197/E197</f>
        <v>#DIV/0!</v>
      </c>
      <c r="H197" s="44" t="e">
        <f t="shared" si="19"/>
        <v>#DIV/0!</v>
      </c>
    </row>
    <row r="198" spans="1:8" x14ac:dyDescent="0.25">
      <c r="A198" s="29">
        <v>190</v>
      </c>
      <c r="B198" s="39" t="s">
        <v>93</v>
      </c>
      <c r="C198" s="55"/>
      <c r="D198" s="41"/>
      <c r="E198" s="40"/>
      <c r="F198" s="42">
        <f t="shared" si="18"/>
        <v>-1000000</v>
      </c>
      <c r="G198" s="43" t="e">
        <f t="shared" si="20"/>
        <v>#DIV/0!</v>
      </c>
      <c r="H198" s="44" t="e">
        <f t="shared" si="19"/>
        <v>#DIV/0!</v>
      </c>
    </row>
    <row r="199" spans="1:8" x14ac:dyDescent="0.25">
      <c r="A199" s="29">
        <v>190</v>
      </c>
      <c r="B199" s="39" t="s">
        <v>94</v>
      </c>
      <c r="C199" s="55"/>
      <c r="D199" s="41"/>
      <c r="E199" s="40"/>
      <c r="F199" s="42">
        <f t="shared" si="18"/>
        <v>-1000000</v>
      </c>
      <c r="G199" s="43" t="e">
        <f t="shared" si="20"/>
        <v>#DIV/0!</v>
      </c>
      <c r="H199" s="44" t="e">
        <f t="shared" si="19"/>
        <v>#DIV/0!</v>
      </c>
    </row>
    <row r="200" spans="1:8" x14ac:dyDescent="0.25">
      <c r="A200" s="29">
        <v>190</v>
      </c>
      <c r="B200" s="39" t="s">
        <v>95</v>
      </c>
      <c r="C200" s="55"/>
      <c r="D200" s="41"/>
      <c r="E200" s="40"/>
      <c r="F200" s="42">
        <f t="shared" si="18"/>
        <v>-1000000</v>
      </c>
      <c r="G200" s="43" t="e">
        <f t="shared" si="20"/>
        <v>#DIV/0!</v>
      </c>
      <c r="H200" s="44" t="e">
        <f t="shared" si="19"/>
        <v>#DIV/0!</v>
      </c>
    </row>
    <row r="201" spans="1:8" x14ac:dyDescent="0.25">
      <c r="A201" s="29">
        <v>190</v>
      </c>
      <c r="B201" s="39" t="s">
        <v>96</v>
      </c>
      <c r="C201" s="55"/>
      <c r="D201" s="41"/>
      <c r="E201" s="40"/>
      <c r="F201" s="42">
        <f t="shared" si="18"/>
        <v>-1000000</v>
      </c>
      <c r="G201" s="43" t="e">
        <f t="shared" si="20"/>
        <v>#DIV/0!</v>
      </c>
      <c r="H201" s="44" t="e">
        <f t="shared" si="19"/>
        <v>#DIV/0!</v>
      </c>
    </row>
    <row r="202" spans="1:8" x14ac:dyDescent="0.25">
      <c r="A202" s="29">
        <v>300</v>
      </c>
      <c r="B202" s="39" t="s">
        <v>97</v>
      </c>
      <c r="C202" s="55"/>
      <c r="D202" s="41"/>
      <c r="E202" s="40"/>
      <c r="F202" s="42">
        <f t="shared" si="18"/>
        <v>-1000000</v>
      </c>
      <c r="G202" s="43" t="e">
        <f t="shared" si="20"/>
        <v>#DIV/0!</v>
      </c>
      <c r="H202" s="44" t="e">
        <f t="shared" si="19"/>
        <v>#DIV/0!</v>
      </c>
    </row>
    <row r="203" spans="1:8" x14ac:dyDescent="0.25">
      <c r="A203" s="29">
        <v>300</v>
      </c>
      <c r="B203" s="39" t="s">
        <v>98</v>
      </c>
      <c r="C203" s="55"/>
      <c r="D203" s="41"/>
      <c r="E203" s="40"/>
      <c r="F203" s="42">
        <f t="shared" si="18"/>
        <v>-1000000</v>
      </c>
      <c r="G203" s="43" t="e">
        <f t="shared" si="20"/>
        <v>#DIV/0!</v>
      </c>
      <c r="H203" s="44" t="e">
        <f t="shared" si="19"/>
        <v>#DIV/0!</v>
      </c>
    </row>
    <row r="204" spans="1:8" x14ac:dyDescent="0.25">
      <c r="A204" s="29">
        <v>300</v>
      </c>
      <c r="B204" s="39" t="s">
        <v>99</v>
      </c>
      <c r="C204" s="55"/>
      <c r="D204" s="41"/>
      <c r="E204" s="40"/>
      <c r="F204" s="42">
        <f t="shared" si="18"/>
        <v>-1000000</v>
      </c>
      <c r="G204" s="43" t="e">
        <f t="shared" si="20"/>
        <v>#DIV/0!</v>
      </c>
      <c r="H204" s="44" t="e">
        <f t="shared" si="19"/>
        <v>#DIV/0!</v>
      </c>
    </row>
    <row r="205" spans="1:8" x14ac:dyDescent="0.25">
      <c r="A205" s="29">
        <v>700</v>
      </c>
      <c r="B205" s="39" t="s">
        <v>100</v>
      </c>
      <c r="C205" s="55"/>
      <c r="D205" s="41"/>
      <c r="E205" s="40"/>
      <c r="F205" s="42">
        <f t="shared" si="18"/>
        <v>-1000000</v>
      </c>
      <c r="G205" s="43" t="e">
        <f t="shared" si="20"/>
        <v>#DIV/0!</v>
      </c>
      <c r="H205" s="44" t="e">
        <f t="shared" si="19"/>
        <v>#DIV/0!</v>
      </c>
    </row>
    <row r="206" spans="1:8" x14ac:dyDescent="0.25">
      <c r="A206" s="29">
        <v>700</v>
      </c>
      <c r="B206" s="39" t="s">
        <v>101</v>
      </c>
      <c r="C206" s="55">
        <v>700.09</v>
      </c>
      <c r="D206" s="41"/>
      <c r="E206" s="40"/>
      <c r="F206" s="42">
        <f t="shared" si="18"/>
        <v>128.57142857147784</v>
      </c>
      <c r="G206" s="43" t="e">
        <f t="shared" si="20"/>
        <v>#DIV/0!</v>
      </c>
      <c r="H206" s="44" t="e">
        <f t="shared" si="19"/>
        <v>#DIV/0!</v>
      </c>
    </row>
    <row r="207" spans="1:8" x14ac:dyDescent="0.25">
      <c r="A207" s="30"/>
      <c r="B207" s="2"/>
      <c r="C207" s="3" t="s">
        <v>118</v>
      </c>
      <c r="D207" s="4" t="s">
        <v>122</v>
      </c>
      <c r="E207" s="3" t="s">
        <v>136</v>
      </c>
      <c r="F207" s="35" t="s">
        <v>119</v>
      </c>
      <c r="G207" s="3" t="s">
        <v>120</v>
      </c>
      <c r="H207" s="3" t="s">
        <v>138</v>
      </c>
    </row>
    <row r="208" spans="1:8" x14ac:dyDescent="0.25">
      <c r="A208" s="29">
        <v>1.9E-2</v>
      </c>
      <c r="B208" s="26" t="s">
        <v>102</v>
      </c>
      <c r="C208" s="54"/>
      <c r="D208" s="28"/>
      <c r="E208" s="27"/>
      <c r="F208" s="37">
        <f t="shared" ref="F208:F217" si="21">((C208/A208)-1)*1000000</f>
        <v>-1000000</v>
      </c>
      <c r="G208" s="46" t="e">
        <f t="shared" si="20"/>
        <v>#DIV/0!</v>
      </c>
      <c r="H208" s="47" t="e">
        <f t="shared" ref="H208:H217" si="22">E208/D208</f>
        <v>#DIV/0!</v>
      </c>
    </row>
    <row r="209" spans="1:8" x14ac:dyDescent="0.25">
      <c r="A209" s="29">
        <v>1.9E-2</v>
      </c>
      <c r="B209" s="26" t="s">
        <v>103</v>
      </c>
      <c r="C209" s="54"/>
      <c r="D209" s="28"/>
      <c r="E209" s="27"/>
      <c r="F209" s="37">
        <f t="shared" si="21"/>
        <v>-1000000</v>
      </c>
      <c r="G209" s="46" t="e">
        <f t="shared" si="20"/>
        <v>#DIV/0!</v>
      </c>
      <c r="H209" s="47" t="e">
        <f t="shared" si="22"/>
        <v>#DIV/0!</v>
      </c>
    </row>
    <row r="210" spans="1:8" x14ac:dyDescent="0.25">
      <c r="A210" s="29">
        <v>0.1</v>
      </c>
      <c r="B210" s="26" t="s">
        <v>104</v>
      </c>
      <c r="C210" s="54"/>
      <c r="D210" s="28"/>
      <c r="E210" s="27"/>
      <c r="F210" s="37">
        <f t="shared" si="21"/>
        <v>-1000000</v>
      </c>
      <c r="G210" s="46" t="e">
        <f t="shared" si="20"/>
        <v>#DIV/0!</v>
      </c>
      <c r="H210" s="47" t="e">
        <f t="shared" si="22"/>
        <v>#DIV/0!</v>
      </c>
    </row>
    <row r="211" spans="1:8" x14ac:dyDescent="0.25">
      <c r="A211" s="29">
        <v>0.1</v>
      </c>
      <c r="B211" s="26" t="s">
        <v>105</v>
      </c>
      <c r="C211" s="54"/>
      <c r="D211" s="28"/>
      <c r="E211" s="27"/>
      <c r="F211" s="37">
        <f t="shared" si="21"/>
        <v>-1000000</v>
      </c>
      <c r="G211" s="46" t="e">
        <f t="shared" si="20"/>
        <v>#DIV/0!</v>
      </c>
      <c r="H211" s="47" t="e">
        <f t="shared" si="22"/>
        <v>#DIV/0!</v>
      </c>
    </row>
    <row r="212" spans="1:8" x14ac:dyDescent="0.25">
      <c r="A212" s="29">
        <v>0.1</v>
      </c>
      <c r="B212" s="26" t="s">
        <v>106</v>
      </c>
      <c r="C212" s="54"/>
      <c r="D212" s="28"/>
      <c r="E212" s="27"/>
      <c r="F212" s="37">
        <f t="shared" si="21"/>
        <v>-1000000</v>
      </c>
      <c r="G212" s="46" t="e">
        <f t="shared" si="20"/>
        <v>#DIV/0!</v>
      </c>
      <c r="H212" s="47" t="e">
        <f t="shared" si="22"/>
        <v>#DIV/0!</v>
      </c>
    </row>
    <row r="213" spans="1:8" x14ac:dyDescent="0.25">
      <c r="A213" s="29">
        <v>0.19</v>
      </c>
      <c r="B213" s="26" t="s">
        <v>107</v>
      </c>
      <c r="C213" s="54"/>
      <c r="D213" s="28"/>
      <c r="E213" s="27"/>
      <c r="F213" s="37">
        <f t="shared" si="21"/>
        <v>-1000000</v>
      </c>
      <c r="G213" s="46" t="e">
        <f t="shared" si="20"/>
        <v>#DIV/0!</v>
      </c>
      <c r="H213" s="47" t="e">
        <f t="shared" si="22"/>
        <v>#DIV/0!</v>
      </c>
    </row>
    <row r="214" spans="1:8" x14ac:dyDescent="0.25">
      <c r="A214" s="29">
        <v>1</v>
      </c>
      <c r="B214" s="26" t="s">
        <v>108</v>
      </c>
      <c r="C214" s="54"/>
      <c r="D214" s="28"/>
      <c r="E214" s="27"/>
      <c r="F214" s="37">
        <f t="shared" si="21"/>
        <v>-1000000</v>
      </c>
      <c r="G214" s="46" t="e">
        <f t="shared" si="20"/>
        <v>#DIV/0!</v>
      </c>
      <c r="H214" s="47" t="e">
        <f t="shared" si="22"/>
        <v>#DIV/0!</v>
      </c>
    </row>
    <row r="215" spans="1:8" x14ac:dyDescent="0.25">
      <c r="A215" s="29">
        <v>1</v>
      </c>
      <c r="B215" s="26" t="s">
        <v>109</v>
      </c>
      <c r="C215" s="54"/>
      <c r="D215" s="28"/>
      <c r="E215" s="27"/>
      <c r="F215" s="37">
        <f t="shared" si="21"/>
        <v>-1000000</v>
      </c>
      <c r="G215" s="46" t="e">
        <f t="shared" si="20"/>
        <v>#DIV/0!</v>
      </c>
      <c r="H215" s="47" t="e">
        <f t="shared" si="22"/>
        <v>#DIV/0!</v>
      </c>
    </row>
    <row r="216" spans="1:8" x14ac:dyDescent="0.25">
      <c r="A216" s="29">
        <v>1.9</v>
      </c>
      <c r="B216" s="26" t="s">
        <v>110</v>
      </c>
      <c r="C216" s="54"/>
      <c r="D216" s="28"/>
      <c r="E216" s="27"/>
      <c r="F216" s="37">
        <f t="shared" si="21"/>
        <v>-1000000</v>
      </c>
      <c r="G216" s="46" t="e">
        <f t="shared" si="20"/>
        <v>#DIV/0!</v>
      </c>
      <c r="H216" s="47" t="e">
        <f t="shared" si="22"/>
        <v>#DIV/0!</v>
      </c>
    </row>
    <row r="217" spans="1:8" x14ac:dyDescent="0.25">
      <c r="A217" s="29">
        <v>1.9</v>
      </c>
      <c r="B217" s="26" t="s">
        <v>111</v>
      </c>
      <c r="C217" s="54"/>
      <c r="D217" s="28"/>
      <c r="E217" s="27"/>
      <c r="F217" s="37">
        <f t="shared" si="21"/>
        <v>-1000000</v>
      </c>
      <c r="G217" s="46" t="e">
        <f t="shared" si="20"/>
        <v>#DIV/0!</v>
      </c>
      <c r="H217" s="47" t="e">
        <f t="shared" si="22"/>
        <v>#DIV/0!</v>
      </c>
    </row>
    <row r="218" spans="1:8" x14ac:dyDescent="0.25">
      <c r="A218" s="30"/>
      <c r="B218" s="2"/>
      <c r="C218" s="3" t="s">
        <v>118</v>
      </c>
      <c r="D218" s="4" t="s">
        <v>122</v>
      </c>
      <c r="E218" s="3" t="s">
        <v>136</v>
      </c>
      <c r="F218" s="35" t="s">
        <v>119</v>
      </c>
      <c r="G218" s="3" t="s">
        <v>120</v>
      </c>
      <c r="H218" s="3" t="s">
        <v>138</v>
      </c>
    </row>
    <row r="219" spans="1:8" x14ac:dyDescent="0.25">
      <c r="A219" s="29">
        <v>0.19</v>
      </c>
      <c r="B219" s="9" t="s">
        <v>112</v>
      </c>
      <c r="C219" s="53">
        <v>0.189998</v>
      </c>
      <c r="D219" s="38">
        <v>6.1052631579183725</v>
      </c>
      <c r="E219" s="10">
        <v>41</v>
      </c>
      <c r="F219" s="36">
        <f t="shared" ref="F219:F224" si="23">((C219/A219)-1)*1000000</f>
        <v>-10.526315789460838</v>
      </c>
      <c r="G219" s="12">
        <f t="shared" si="20"/>
        <v>-0.25673940949904483</v>
      </c>
      <c r="H219" s="32">
        <f t="shared" ref="H219:H232" si="24">E219/D219</f>
        <v>6.7155172413533126</v>
      </c>
    </row>
    <row r="220" spans="1:8" x14ac:dyDescent="0.25">
      <c r="A220" s="29">
        <v>-0.19</v>
      </c>
      <c r="B220" s="9" t="s">
        <v>113</v>
      </c>
      <c r="C220" s="53">
        <v>-0.189999</v>
      </c>
      <c r="D220" s="38">
        <v>6.1052631579183725</v>
      </c>
      <c r="E220" s="10">
        <v>41</v>
      </c>
      <c r="F220" s="36">
        <f t="shared" si="23"/>
        <v>-5.2631578947304192</v>
      </c>
      <c r="G220" s="12">
        <f t="shared" si="20"/>
        <v>-0.12836970474952242</v>
      </c>
      <c r="H220" s="32">
        <f t="shared" si="24"/>
        <v>6.7155172413533126</v>
      </c>
    </row>
    <row r="221" spans="1:8" x14ac:dyDescent="0.25">
      <c r="A221" s="29">
        <v>1.9</v>
      </c>
      <c r="B221" s="9" t="s">
        <v>114</v>
      </c>
      <c r="C221" s="53">
        <v>1.89998</v>
      </c>
      <c r="D221" s="38">
        <v>3.3684210525297686</v>
      </c>
      <c r="E221" s="10">
        <v>25</v>
      </c>
      <c r="F221" s="36">
        <f t="shared" si="23"/>
        <v>-10.526315789460838</v>
      </c>
      <c r="G221" s="12">
        <f t="shared" si="20"/>
        <v>-0.42105263157843353</v>
      </c>
      <c r="H221" s="32">
        <f t="shared" si="24"/>
        <v>7.4218750002243254</v>
      </c>
    </row>
    <row r="222" spans="1:8" x14ac:dyDescent="0.25">
      <c r="A222" s="29">
        <v>-1.9</v>
      </c>
      <c r="B222" s="9" t="s">
        <v>115</v>
      </c>
      <c r="C222" s="53">
        <v>-1.9</v>
      </c>
      <c r="D222" s="38">
        <v>3.3684210525297686</v>
      </c>
      <c r="E222" s="10">
        <v>25</v>
      </c>
      <c r="F222" s="36">
        <f t="shared" si="23"/>
        <v>0</v>
      </c>
      <c r="G222" s="12">
        <f t="shared" si="20"/>
        <v>0</v>
      </c>
      <c r="H222" s="32">
        <f t="shared" si="24"/>
        <v>7.4218750002243254</v>
      </c>
    </row>
    <row r="223" spans="1:8" x14ac:dyDescent="0.25">
      <c r="A223" s="29">
        <v>19</v>
      </c>
      <c r="B223" s="9" t="s">
        <v>116</v>
      </c>
      <c r="C223" s="53">
        <v>18.9998</v>
      </c>
      <c r="D223" s="38">
        <v>2.2105263157712329</v>
      </c>
      <c r="E223" s="10">
        <v>25</v>
      </c>
      <c r="F223" s="36">
        <f t="shared" si="23"/>
        <v>-10.526315789460838</v>
      </c>
      <c r="G223" s="12">
        <f t="shared" si="20"/>
        <v>-0.42105263157843353</v>
      </c>
      <c r="H223" s="32">
        <f t="shared" si="24"/>
        <v>11.309523809617133</v>
      </c>
    </row>
    <row r="224" spans="1:8" x14ac:dyDescent="0.25">
      <c r="A224" s="29">
        <v>-19</v>
      </c>
      <c r="B224" s="9" t="s">
        <v>117</v>
      </c>
      <c r="C224" s="53">
        <v>-18.9999</v>
      </c>
      <c r="D224" s="38">
        <v>2.2105263157712329</v>
      </c>
      <c r="E224" s="10">
        <v>25</v>
      </c>
      <c r="F224" s="36">
        <f t="shared" si="23"/>
        <v>-5.2631578947304192</v>
      </c>
      <c r="G224" s="12">
        <f t="shared" si="20"/>
        <v>-0.21052631578921677</v>
      </c>
      <c r="H224" s="32">
        <f t="shared" si="24"/>
        <v>11.309523809617133</v>
      </c>
    </row>
    <row r="225" spans="1:8" x14ac:dyDescent="0.25">
      <c r="A225" s="30"/>
      <c r="B225" s="19">
        <v>100.0035</v>
      </c>
      <c r="C225" s="53">
        <v>100.004</v>
      </c>
      <c r="D225" s="10">
        <v>1.7</v>
      </c>
      <c r="E225" s="33">
        <v>69.998950036787022</v>
      </c>
      <c r="F225" s="36">
        <f t="shared" ref="F225:F232" si="25">((C225/B225)-1)*1000000</f>
        <v>4.9998250062355254</v>
      </c>
      <c r="G225" s="12">
        <f t="shared" si="20"/>
        <v>7.1427142887256642E-2</v>
      </c>
      <c r="H225" s="32">
        <f t="shared" si="24"/>
        <v>41.175852962815895</v>
      </c>
    </row>
    <row r="226" spans="1:8" x14ac:dyDescent="0.25">
      <c r="A226" s="30"/>
      <c r="B226" s="19">
        <v>189.99845999999999</v>
      </c>
      <c r="C226" s="53">
        <v>190.001</v>
      </c>
      <c r="D226" s="10">
        <v>1.7</v>
      </c>
      <c r="E226" s="33">
        <v>55.789601663081001</v>
      </c>
      <c r="F226" s="36">
        <f t="shared" si="25"/>
        <v>13.368529408142038</v>
      </c>
      <c r="G226" s="12">
        <f t="shared" si="20"/>
        <v>0.23962403404268645</v>
      </c>
      <c r="H226" s="32">
        <f t="shared" si="24"/>
        <v>32.817412742988822</v>
      </c>
    </row>
    <row r="227" spans="1:8" x14ac:dyDescent="0.25">
      <c r="A227" s="30"/>
      <c r="B227" s="20">
        <v>1000.0124</v>
      </c>
      <c r="C227" s="53">
        <v>999.99</v>
      </c>
      <c r="D227" s="10">
        <v>1.7</v>
      </c>
      <c r="E227" s="33">
        <v>44.999752003116456</v>
      </c>
      <c r="F227" s="36">
        <f t="shared" si="25"/>
        <v>-22.399722243382492</v>
      </c>
      <c r="G227" s="12">
        <f t="shared" si="20"/>
        <v>-0.49777434866377041</v>
      </c>
      <c r="H227" s="32">
        <f t="shared" si="24"/>
        <v>26.470442354774388</v>
      </c>
    </row>
    <row r="228" spans="1:8" x14ac:dyDescent="0.25">
      <c r="A228" s="30"/>
      <c r="B228" s="20">
        <v>1900.027</v>
      </c>
      <c r="C228" s="53">
        <v>1900.03</v>
      </c>
      <c r="D228" s="10">
        <v>1.7</v>
      </c>
      <c r="E228" s="33">
        <v>35.526166207056065</v>
      </c>
      <c r="F228" s="36">
        <f t="shared" si="25"/>
        <v>1.5789249310227405</v>
      </c>
      <c r="G228" s="12">
        <f t="shared" si="20"/>
        <v>4.4444000003274788E-2</v>
      </c>
      <c r="H228" s="32">
        <f t="shared" si="24"/>
        <v>20.897744827680039</v>
      </c>
    </row>
    <row r="229" spans="1:8" x14ac:dyDescent="0.25">
      <c r="A229" s="30"/>
      <c r="B229" s="21">
        <v>9999.8029999999999</v>
      </c>
      <c r="C229" s="53">
        <v>9999.6</v>
      </c>
      <c r="D229" s="10">
        <v>1.6</v>
      </c>
      <c r="E229" s="33">
        <v>45.000394007788103</v>
      </c>
      <c r="F229" s="36">
        <f t="shared" si="25"/>
        <v>-20.30039991784971</v>
      </c>
      <c r="G229" s="12">
        <f t="shared" si="20"/>
        <v>-0.45111604832474073</v>
      </c>
      <c r="H229" s="32">
        <f t="shared" si="24"/>
        <v>28.125246254867562</v>
      </c>
    </row>
    <row r="230" spans="1:8" x14ac:dyDescent="0.25">
      <c r="A230" s="30"/>
      <c r="B230" s="21">
        <v>18999.415000000001</v>
      </c>
      <c r="C230" s="53">
        <v>18999.3</v>
      </c>
      <c r="D230" s="10">
        <v>1.7</v>
      </c>
      <c r="E230" s="33">
        <v>35.526639899252643</v>
      </c>
      <c r="F230" s="36">
        <f t="shared" si="25"/>
        <v>-6.0528179420815675</v>
      </c>
      <c r="G230" s="12">
        <f t="shared" si="20"/>
        <v>-0.17037406180956893</v>
      </c>
      <c r="H230" s="32">
        <f t="shared" si="24"/>
        <v>20.898023470148615</v>
      </c>
    </row>
    <row r="231" spans="1:8" x14ac:dyDescent="0.25">
      <c r="A231" s="30"/>
      <c r="B231" s="22">
        <v>99994.87</v>
      </c>
      <c r="C231" s="53">
        <v>99992</v>
      </c>
      <c r="D231" s="10">
        <v>2</v>
      </c>
      <c r="E231" s="33">
        <v>45.001026052648996</v>
      </c>
      <c r="F231" s="36">
        <f t="shared" si="25"/>
        <v>-28.701472385539439</v>
      </c>
      <c r="G231" s="12">
        <f t="shared" si="20"/>
        <v>-0.63779595496245178</v>
      </c>
      <c r="H231" s="32">
        <f t="shared" si="24"/>
        <v>22.500513026324498</v>
      </c>
    </row>
    <row r="232" spans="1:8" x14ac:dyDescent="0.25">
      <c r="A232" s="30"/>
      <c r="B232" s="22">
        <v>189989.39</v>
      </c>
      <c r="C232" s="53">
        <v>189989</v>
      </c>
      <c r="D232" s="10">
        <v>2</v>
      </c>
      <c r="E232" s="33">
        <v>35.526903633842366</v>
      </c>
      <c r="F232" s="36">
        <f t="shared" si="25"/>
        <v>-2.052746208680567</v>
      </c>
      <c r="G232" s="12">
        <f t="shared" si="20"/>
        <v>-5.7780048321609247E-2</v>
      </c>
      <c r="H232" s="32">
        <f t="shared" si="24"/>
        <v>17.763451816921183</v>
      </c>
    </row>
    <row r="233" spans="1:8" x14ac:dyDescent="0.25">
      <c r="F233" s="48"/>
    </row>
  </sheetData>
  <mergeCells count="3">
    <mergeCell ref="G1:H2"/>
    <mergeCell ref="A1:B2"/>
    <mergeCell ref="A3:B3"/>
  </mergeCells>
  <hyperlinks>
    <hyperlink ref="G1" r:id="rId1"/>
  </hyperlinks>
  <pageMargins left="0.25" right="0.25" top="0.75" bottom="0.75" header="0.3" footer="0.3"/>
  <pageSetup paperSize="9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2018-09-13T09:53:02Z</cp:lastPrinted>
  <dcterms:created xsi:type="dcterms:W3CDTF">2018-09-12T03:31:23Z</dcterms:created>
  <dcterms:modified xsi:type="dcterms:W3CDTF">2018-10-13T07:22:50Z</dcterms:modified>
</cp:coreProperties>
</file>