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Transfer Folder\Research\Hydrogen Detector\Support Files\Keithley\Keithley 238\Keithley 238 II (A06)\Studies\"/>
    </mc:Choice>
  </mc:AlternateContent>
  <xr:revisionPtr revIDLastSave="0" documentId="13_ncr:1_{44ECA2B6-6D9E-44F2-AA70-7E69B0DBD935}" xr6:coauthVersionLast="45" xr6:coauthVersionMax="45" xr10:uidLastSave="{00000000-0000-0000-0000-000000000000}"/>
  <bookViews>
    <workbookView xWindow="-120" yWindow="-120" windowWidth="38640" windowHeight="15990" activeTab="3" xr2:uid="{9F00001A-DAC9-4FD9-B31E-A3D4FA3B38A3}"/>
  </bookViews>
  <sheets>
    <sheet name="voltage calibration" sheetId="1" r:id="rId1"/>
    <sheet name="1 A calibration" sheetId="3" r:id="rId2"/>
    <sheet name="100 mA calibration" sheetId="2" r:id="rId3"/>
    <sheet name="1 nA to 10 mA calibr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14" i="2"/>
  <c r="F17" i="4"/>
  <c r="F22" i="4"/>
  <c r="F27" i="4"/>
  <c r="F32" i="4"/>
  <c r="F37" i="4"/>
  <c r="F42" i="4"/>
  <c r="F47" i="4"/>
  <c r="F12" i="4"/>
  <c r="E46" i="4"/>
  <c r="E41" i="4"/>
  <c r="E36" i="4"/>
  <c r="E31" i="4"/>
  <c r="E26" i="4"/>
  <c r="E21" i="4"/>
  <c r="E16" i="4"/>
  <c r="E11" i="4"/>
  <c r="E10" i="2"/>
  <c r="E24" i="3" l="1"/>
  <c r="E15" i="3"/>
  <c r="E19" i="3"/>
  <c r="E10" i="3"/>
  <c r="E24" i="2" l="1"/>
  <c r="E19" i="2"/>
  <c r="E15" i="2"/>
  <c r="E44" i="1"/>
  <c r="E41" i="1"/>
  <c r="E38" i="1"/>
  <c r="E35" i="1"/>
  <c r="E32" i="1"/>
  <c r="E29" i="1"/>
  <c r="E26" i="1"/>
  <c r="E23" i="1"/>
  <c r="E20" i="1"/>
  <c r="E17" i="1"/>
  <c r="E14" i="1"/>
  <c r="E11" i="1"/>
</calcChain>
</file>

<file path=xl/sharedStrings.xml><?xml version="1.0" encoding="utf-8"?>
<sst xmlns="http://schemas.openxmlformats.org/spreadsheetml/2006/main" count="331" uniqueCount="177">
  <si>
    <t>N1X</t>
  </si>
  <si>
    <t>commands</t>
  </si>
  <si>
    <t>step</t>
  </si>
  <si>
    <t>C0X</t>
  </si>
  <si>
    <t>C1X</t>
  </si>
  <si>
    <t>instructions</t>
  </si>
  <si>
    <t>set the DMM to DCV mode and autorange</t>
  </si>
  <si>
    <t>with the short installed, set relative measurements</t>
  </si>
  <si>
    <t>with the short still installed, send the following command over the bus to perform common mode calibration</t>
  </si>
  <si>
    <t>C2X</t>
  </si>
  <si>
    <t>settings</t>
  </si>
  <si>
    <t>filter:</t>
  </si>
  <si>
    <t>NPLC:</t>
  </si>
  <si>
    <t>magnitude</t>
  </si>
  <si>
    <t>relative:</t>
  </si>
  <si>
    <t>unit</t>
  </si>
  <si>
    <t>Line Cycles</t>
  </si>
  <si>
    <t>DCV</t>
  </si>
  <si>
    <t>C4X</t>
  </si>
  <si>
    <t>C6X</t>
  </si>
  <si>
    <t>C8X</t>
  </si>
  <si>
    <t>C10X</t>
  </si>
  <si>
    <t>C12X</t>
  </si>
  <si>
    <t>C14X</t>
  </si>
  <si>
    <t>C16X</t>
  </si>
  <si>
    <t>C18X</t>
  </si>
  <si>
    <t>+0 V offset</t>
  </si>
  <si>
    <t>+14 DCV gain</t>
  </si>
  <si>
    <t>-0 DCV offset</t>
  </si>
  <si>
    <t>-14 DCV gain</t>
  </si>
  <si>
    <t>+0 DCV offset</t>
  </si>
  <si>
    <t>-1.4 DCV gain</t>
  </si>
  <si>
    <t>DMM:</t>
  </si>
  <si>
    <t>+1.4 DCV gain</t>
  </si>
  <si>
    <t>configure calibration</t>
  </si>
  <si>
    <t>configure multimeter</t>
  </si>
  <si>
    <t>+100 DCV gain</t>
  </si>
  <si>
    <t>-100 DCV gain</t>
  </si>
  <si>
    <t>C20X</t>
  </si>
  <si>
    <t>C22X</t>
  </si>
  <si>
    <t>C24X</t>
  </si>
  <si>
    <t>C26X</t>
  </si>
  <si>
    <t>C28X</t>
  </si>
  <si>
    <t>1.5 DCV range</t>
  </si>
  <si>
    <t>autorange</t>
  </si>
  <si>
    <t>15 DCV range</t>
  </si>
  <si>
    <t>Keithley 238</t>
  </si>
  <si>
    <t>110 DCV range</t>
  </si>
  <si>
    <t>send the following command over the bus to exit calibration mode</t>
  </si>
  <si>
    <t>C59X</t>
  </si>
  <si>
    <t>check that the CAL LOCK switch is in the desired position for perminant storage</t>
  </si>
  <si>
    <t>send the following command to enter the calibration mode (note: current measure will not be displayed)</t>
  </si>
  <si>
    <t>remove the short and send the following commands while recording the voltages from the DMM</t>
  </si>
  <si>
    <t>for perminant calibration: inward position</t>
  </si>
  <si>
    <t>wait:</t>
  </si>
  <si>
    <t>seconds</t>
  </si>
  <si>
    <t>s</t>
  </si>
  <si>
    <t>DCI</t>
  </si>
  <si>
    <t>set the Keithley 238 to source voltage and place it  in operate mode</t>
  </si>
  <si>
    <t>set the Keithley 238 to source current and place it  in operate mode</t>
  </si>
  <si>
    <t>send the following command to enter the calibration mode (note: voltage measure will not be displayed)</t>
  </si>
  <si>
    <t>C34X</t>
  </si>
  <si>
    <t>send the following command to source +0 mA on the 100 mA range</t>
  </si>
  <si>
    <t>set the SMU/calibrator to source 0 V and place the measure range to 100 uA</t>
  </si>
  <si>
    <t>set the DMM to DCI mode and set it to the 200 uA range or auto</t>
  </si>
  <si>
    <t>from the display of the DMM, record the offet current</t>
  </si>
  <si>
    <t>100 mA range</t>
  </si>
  <si>
    <t>send the current reading over the bus with the C35 command as follows to calibrate the offset for the 100 mA range</t>
  </si>
  <si>
    <t>+0 A offset</t>
  </si>
  <si>
    <t>+90 mA gain</t>
  </si>
  <si>
    <t>C36X</t>
  </si>
  <si>
    <t>send the following command to source +90 mA</t>
  </si>
  <si>
    <t>set the SMU/calibrator to output -90 mA on the 100 mA range</t>
  </si>
  <si>
    <t>from the display of the DMM, record the current reading</t>
  </si>
  <si>
    <t>calculate the actual current (I + 90 mA) using the following calculation</t>
  </si>
  <si>
    <t>send the calculation current reading over the bus with the following command to calibrate the gain for the +100 mA source and measurement range</t>
  </si>
  <si>
    <t>-0 A offset</t>
  </si>
  <si>
    <t>send the following command to source -0 mA on the 100 mA range</t>
  </si>
  <si>
    <t>C38X</t>
  </si>
  <si>
    <t>send the current reading over the bus with the C39 command as follows to calibrate the offset for the -100 mA range</t>
  </si>
  <si>
    <t>-90 mA gain</t>
  </si>
  <si>
    <t>C40X</t>
  </si>
  <si>
    <t>send the following command to source -90 mA</t>
  </si>
  <si>
    <t>set the SMU/calibrator to output +90 mA on the 100 mA range</t>
  </si>
  <si>
    <t>calculate the actual current (I - 90 mA) using the following calculation</t>
  </si>
  <si>
    <t>send the calculation current reading over the bus with the following command to calibrate the gain for the -100 mA source and measurement range</t>
  </si>
  <si>
    <t>complete calibration</t>
  </si>
  <si>
    <t>figure 2-3 from the service manual was interpreted for this calibration, where the Keithley 6500 DMM was used as connected in parallel</t>
  </si>
  <si>
    <t>figure 2-4 from the service manual was interpreted for this calibration, where the Keithley 6500 DMM and the Keithley 238 SUM were used as connected in parallel</t>
  </si>
  <si>
    <t>set the DMM to DCI mode and set it to the 2 mA range or auto</t>
  </si>
  <si>
    <t>send the following command to source +0 mA on the 1 A range</t>
  </si>
  <si>
    <t>1 A range</t>
  </si>
  <si>
    <t>C30X</t>
  </si>
  <si>
    <t>+0.9 A gain</t>
  </si>
  <si>
    <t>-0.9 A gain</t>
  </si>
  <si>
    <t>C32X</t>
  </si>
  <si>
    <t>send the following command to source +0.9 A</t>
  </si>
  <si>
    <t>set the SMU/calibrator to output -0.9 A on the 1 A range</t>
  </si>
  <si>
    <t>calculate the actual current (I + 0.9 A) using the following calculation</t>
  </si>
  <si>
    <t>send the calculation current reading over the bus with the following command to calibrate the gain for the +1 A source and measurement range</t>
  </si>
  <si>
    <t>send the calculation current reading over the bus with the following command to calibrate the offset for the +1 A source and measurement range</t>
  </si>
  <si>
    <t>send the calculation current reading over the bus with the following command to calibrate the offset for the -1 A source and measurement range</t>
  </si>
  <si>
    <t>send the following command to source -0.9 A</t>
  </si>
  <si>
    <t>set the SMU/calibrator to output +0.9 A on the 1 A range</t>
  </si>
  <si>
    <t>send the following command to source -0 A on the 1 A range</t>
  </si>
  <si>
    <t>calculate the actual current (I - 0.9 A) using the following calculation</t>
  </si>
  <si>
    <t>send the calculation current reading over the bus with the following command to calibrate the gain for the -1 A source and measurement range</t>
  </si>
  <si>
    <t>alternative, directly connect a high-precision DMM if a calibrator source is unavailable</t>
  </si>
  <si>
    <t>figure 2-5 from the service manual was interpreted for this calibration, where the Keithley 6500 DMM and the Keithley 238 SUM were used as connected in parallel</t>
  </si>
  <si>
    <t>set the SMU/calibrator to standby at the 0 nA range</t>
  </si>
  <si>
    <t>C42X</t>
  </si>
  <si>
    <t>send the following command over the bus to calibrate the offset for the 1 nA measurement range while the SMU/calibrator is operating at 0 nA</t>
  </si>
  <si>
    <t>send the following command over the bus to calibrate the gain for the 1 nA range</t>
  </si>
  <si>
    <t>varify the sourced current again with the electrometer</t>
  </si>
  <si>
    <t>place the SMU/calibrator on standby and set it to 9 nA</t>
  </si>
  <si>
    <t>C44X</t>
  </si>
  <si>
    <t>send the following command over the bus to calibrate the gain for the 10 nA range</t>
  </si>
  <si>
    <t>connect the SMU/calibrator to an electrometer, set the source to 0.9 nA, and measure the value</t>
  </si>
  <si>
    <t>connect the SMU/calibrator to an electrometer, set the source to 9 nA, and measure the value</t>
  </si>
  <si>
    <t>configure electrometer</t>
  </si>
  <si>
    <t>send the following command over the bus to calibrate the offset for the 10 nA measurement range while the SMU/calibrator is operating at 0 nA</t>
  </si>
  <si>
    <t>place the SMU/calibrator on standby and set it to 90 nA</t>
  </si>
  <si>
    <t>send the following command over the bus to calibrate the offset for the 100 nA measurement range while the SMU/calibrator is operating at 0 nA</t>
  </si>
  <si>
    <t>0.0000 nA offset</t>
  </si>
  <si>
    <t>connect the SMU/calibrator to an electrometer, set the source to 90 nA, and measure the value</t>
  </si>
  <si>
    <t>send the following command over the bus to calibrate the gain for the 100 nA range</t>
  </si>
  <si>
    <t>00.000 nA offset</t>
  </si>
  <si>
    <t>C46X</t>
  </si>
  <si>
    <t>000.00 nA offset</t>
  </si>
  <si>
    <t>nA range</t>
  </si>
  <si>
    <t>90 nA gain</t>
  </si>
  <si>
    <t>uA range</t>
  </si>
  <si>
    <t>90 uA gain</t>
  </si>
  <si>
    <t>0.0000 uA offset</t>
  </si>
  <si>
    <t>00.000 uA offset</t>
  </si>
  <si>
    <t>000.00 uA offset</t>
  </si>
  <si>
    <t>C48X</t>
  </si>
  <si>
    <t>send the following command over the bus to calibrate the offset for the 1 uA measurement range while the SMU/calibrator is operating at 0 nA</t>
  </si>
  <si>
    <t>place the SMU/calibrator in standby and set it to source  0 nA</t>
  </si>
  <si>
    <t>C50X</t>
  </si>
  <si>
    <t>C52X</t>
  </si>
  <si>
    <t>send the following command over the bus to calibrate the offset for the 10 uA measurement range while the SMU/calibrator is operating at 0 nA</t>
  </si>
  <si>
    <t>send the following command over the bus to calibrate the offset for the 100 uA measurement range while the SMU/calibrator is operating at 0 nA</t>
  </si>
  <si>
    <t>mA range</t>
  </si>
  <si>
    <t>0.0000 mA offset</t>
  </si>
  <si>
    <t>00.000 mA offset</t>
  </si>
  <si>
    <t>C54X</t>
  </si>
  <si>
    <t>send the following command over the bus to calibrate the offset for the 1 mA measurement range while the SMU/calibrator is operating at 0 nA</t>
  </si>
  <si>
    <t>C56X</t>
  </si>
  <si>
    <t>connect the SMU/calibrator to an electrometer, set the source to 0.9 uA, and measure the value</t>
  </si>
  <si>
    <t>send the following command over the bus to calibrate the gain for the 1 uA range</t>
  </si>
  <si>
    <t>place the SMU/calibrator on standby and set it to 9 uA</t>
  </si>
  <si>
    <t>connect the SMU/calibrator to an electrometer, set the source to 9 uA, and measure the value</t>
  </si>
  <si>
    <t>send the following command over the bus to calibrate the gain for the 10 uA range</t>
  </si>
  <si>
    <t>place the SMU/calibrator on standby and set it to 90 uA</t>
  </si>
  <si>
    <t>connect the SMU/calibrator to an electrometer, set the source to 90 uA, and measure the value</t>
  </si>
  <si>
    <t>send the following command over the bus to calibrate the gain for the 100 uA range</t>
  </si>
  <si>
    <t>place the SMU/calibrator in standby and set it to source  0 mA</t>
  </si>
  <si>
    <t>connect the SMU/calibrator to an electrometer, set the source to 0.9 mA, and measure the value</t>
  </si>
  <si>
    <t>send the following command over the bus to calibrate the gain for the 1 mA range</t>
  </si>
  <si>
    <t>place the SMU/calibrator on standby and set it to 9 mA</t>
  </si>
  <si>
    <t>send the following command over the bus to calibrate the offset for the 10 mA measurement range while the SMU/calibrator is operating at 0 mA</t>
  </si>
  <si>
    <t>connect the SMU/calibrator to an electrometer, set the source to 9 mA, and measure the value</t>
  </si>
  <si>
    <t>send the following command over the bus to calibrate the gain for the 10 mA range</t>
  </si>
  <si>
    <t>0.9 nA gain</t>
  </si>
  <si>
    <t>09 nA gain</t>
  </si>
  <si>
    <t>0.9 uA gain</t>
  </si>
  <si>
    <t>09 uA gain</t>
  </si>
  <si>
    <t>0.9 mA gain</t>
  </si>
  <si>
    <t>09 mA gain</t>
  </si>
  <si>
    <t>minutes</t>
  </si>
  <si>
    <t>C58X</t>
  </si>
  <si>
    <t>pleace the SMU/calibrator in standby and set it to 0 mV</t>
  </si>
  <si>
    <t>place the SMU/calibrator in operate</t>
  </si>
  <si>
    <t>send the following command over the bus to calibrate the 1 nA through 10 mA source ranges</t>
  </si>
  <si>
    <t>DMM/SMU:</t>
  </si>
  <si>
    <t>alternatively, measure a stable current source with an electrometer and then use this source to calibrate the gain for the instrument being calibrated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</si>
</sst>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E+00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8" borderId="0" xfId="0" applyFill="1"/>
    <xf numFmtId="0" fontId="0" fillId="8" borderId="0" xfId="0" applyFill="1" applyAlignment="1">
      <alignment horizontal="center"/>
    </xf>
    <xf numFmtId="164" fontId="0" fillId="0" borderId="0" xfId="0" applyNumberFormat="1" applyFill="1" applyBorder="1"/>
    <xf numFmtId="0" fontId="0" fillId="0" borderId="0" xfId="0" applyAlignment="1">
      <alignment horizontal="left" vertical="center"/>
    </xf>
    <xf numFmtId="164" fontId="0" fillId="8" borderId="1" xfId="0" applyNumberFormat="1" applyFill="1" applyBorder="1"/>
    <xf numFmtId="0" fontId="0" fillId="8" borderId="2" xfId="0" applyFill="1" applyBorder="1"/>
    <xf numFmtId="0" fontId="0" fillId="8" borderId="3" xfId="0" applyFill="1" applyBorder="1"/>
    <xf numFmtId="164" fontId="0" fillId="9" borderId="1" xfId="0" applyNumberFormat="1" applyFill="1" applyBorder="1"/>
    <xf numFmtId="0" fontId="0" fillId="9" borderId="1" xfId="0" applyFill="1" applyBorder="1"/>
    <xf numFmtId="0" fontId="0" fillId="8" borderId="4" xfId="0" applyFill="1" applyBorder="1"/>
    <xf numFmtId="0" fontId="0" fillId="8" borderId="10" xfId="0" quotePrefix="1" applyFill="1" applyBorder="1" applyAlignment="1">
      <alignment horizontal="center" vertical="center"/>
    </xf>
    <xf numFmtId="0" fontId="0" fillId="0" borderId="0" xfId="0" applyFill="1"/>
    <xf numFmtId="165" fontId="0" fillId="0" borderId="0" xfId="1" applyNumberFormat="1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3" xfId="0" quotePrefix="1" applyFill="1" applyBorder="1" applyAlignment="1">
      <alignment horizontal="center" vertical="center"/>
    </xf>
    <xf numFmtId="0" fontId="0" fillId="5" borderId="4" xfId="0" quotePrefix="1" applyFill="1" applyBorder="1" applyAlignment="1">
      <alignment horizontal="center" vertical="center"/>
    </xf>
    <xf numFmtId="0" fontId="0" fillId="6" borderId="2" xfId="0" quotePrefix="1" applyFill="1" applyBorder="1" applyAlignment="1">
      <alignment horizontal="center" vertical="center"/>
    </xf>
    <xf numFmtId="0" fontId="0" fillId="6" borderId="3" xfId="0" quotePrefix="1" applyFill="1" applyBorder="1" applyAlignment="1">
      <alignment horizontal="center" vertical="center"/>
    </xf>
    <xf numFmtId="0" fontId="0" fillId="6" borderId="4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4" borderId="3" xfId="0" quotePrefix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2" xfId="0" quotePrefix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3" xfId="0" quotePrefix="1" applyFill="1" applyBorder="1" applyAlignment="1">
      <alignment horizontal="center" vertical="center"/>
    </xf>
    <xf numFmtId="0" fontId="0" fillId="7" borderId="4" xfId="0" quotePrefix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8" borderId="2" xfId="0" quotePrefix="1" applyFill="1" applyBorder="1" applyAlignment="1">
      <alignment horizontal="center" vertical="center"/>
    </xf>
    <xf numFmtId="0" fontId="0" fillId="8" borderId="3" xfId="0" quotePrefix="1" applyFill="1" applyBorder="1" applyAlignment="1">
      <alignment horizontal="center" vertical="center"/>
    </xf>
    <xf numFmtId="0" fontId="0" fillId="8" borderId="4" xfId="0" quotePrefix="1" applyFill="1" applyBorder="1" applyAlignment="1">
      <alignment horizontal="center" vertical="center"/>
    </xf>
    <xf numFmtId="0" fontId="0" fillId="7" borderId="10" xfId="0" quotePrefix="1" applyFill="1" applyBorder="1" applyAlignment="1">
      <alignment horizontal="center" vertical="center"/>
    </xf>
    <xf numFmtId="0" fontId="0" fillId="7" borderId="8" xfId="0" quotePrefix="1" applyFill="1" applyBorder="1" applyAlignment="1">
      <alignment horizontal="center" vertical="center"/>
    </xf>
    <xf numFmtId="0" fontId="0" fillId="7" borderId="9" xfId="0" quotePrefix="1" applyFill="1" applyBorder="1" applyAlignment="1">
      <alignment horizontal="center" vertical="center"/>
    </xf>
    <xf numFmtId="0" fontId="0" fillId="8" borderId="10" xfId="0" quotePrefix="1" applyFill="1" applyBorder="1" applyAlignment="1">
      <alignment horizontal="center" vertical="center"/>
    </xf>
    <xf numFmtId="0" fontId="0" fillId="8" borderId="9" xfId="0" quotePrefix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2AF9-2DEE-4AD9-AF37-2303496DC61E}">
  <sheetPr codeName="Sheet1"/>
  <dimension ref="A1:I4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2" sqref="I2"/>
    </sheetView>
  </sheetViews>
  <sheetFormatPr defaultRowHeight="15" x14ac:dyDescent="0.25"/>
  <cols>
    <col min="1" max="1" width="1.42578125" style="3" customWidth="1"/>
    <col min="2" max="2" width="13.7109375" bestFit="1" customWidth="1"/>
    <col min="3" max="3" width="20.28515625" style="3" bestFit="1" customWidth="1"/>
    <col min="4" max="4" width="4.85546875" style="3" bestFit="1" customWidth="1"/>
    <col min="5" max="5" width="16.28515625" bestFit="1" customWidth="1"/>
    <col min="6" max="6" width="8.42578125" style="2" bestFit="1" customWidth="1"/>
    <col min="7" max="7" width="11.28515625" bestFit="1" customWidth="1"/>
    <col min="8" max="8" width="10.7109375" bestFit="1" customWidth="1"/>
    <col min="9" max="9" width="14" customWidth="1"/>
  </cols>
  <sheetData>
    <row r="1" spans="2:9" s="3" customFormat="1" x14ac:dyDescent="0.25">
      <c r="D1" s="3" t="s">
        <v>2</v>
      </c>
      <c r="E1" s="3" t="s">
        <v>1</v>
      </c>
      <c r="F1" s="3" t="s">
        <v>10</v>
      </c>
      <c r="G1" s="3" t="s">
        <v>13</v>
      </c>
      <c r="H1" s="3" t="s">
        <v>15</v>
      </c>
      <c r="I1" s="3" t="s">
        <v>5</v>
      </c>
    </row>
    <row r="2" spans="2:9" s="3" customFormat="1" ht="15.75" thickBot="1" x14ac:dyDescent="0.3">
      <c r="D2" s="3">
        <v>0</v>
      </c>
      <c r="I2" s="18" t="s">
        <v>87</v>
      </c>
    </row>
    <row r="3" spans="2:9" ht="15.75" thickBot="1" x14ac:dyDescent="0.3">
      <c r="B3" s="28" t="s">
        <v>44</v>
      </c>
      <c r="C3" s="28" t="s">
        <v>35</v>
      </c>
      <c r="D3" s="28">
        <v>1</v>
      </c>
      <c r="F3" s="2" t="s">
        <v>11</v>
      </c>
      <c r="G3" s="4">
        <v>32</v>
      </c>
      <c r="I3" t="s">
        <v>6</v>
      </c>
    </row>
    <row r="4" spans="2:9" ht="15.75" thickBot="1" x14ac:dyDescent="0.3">
      <c r="B4" s="29"/>
      <c r="C4" s="29"/>
      <c r="D4" s="29"/>
      <c r="F4" s="2" t="s">
        <v>12</v>
      </c>
      <c r="G4" s="4">
        <v>5</v>
      </c>
      <c r="H4" t="s">
        <v>16</v>
      </c>
    </row>
    <row r="5" spans="2:9" ht="15.75" thickBot="1" x14ac:dyDescent="0.3">
      <c r="B5" s="30"/>
      <c r="C5" s="30"/>
      <c r="D5" s="6">
        <v>2</v>
      </c>
      <c r="F5" s="2" t="s">
        <v>14</v>
      </c>
      <c r="G5" s="5">
        <v>-2.3865199999999999E-7</v>
      </c>
      <c r="H5" t="s">
        <v>17</v>
      </c>
      <c r="I5" t="s">
        <v>7</v>
      </c>
    </row>
    <row r="6" spans="2:9" x14ac:dyDescent="0.25">
      <c r="B6" s="28" t="s">
        <v>46</v>
      </c>
      <c r="C6" s="28" t="s">
        <v>34</v>
      </c>
      <c r="D6" s="7">
        <v>3</v>
      </c>
      <c r="E6" t="s">
        <v>0</v>
      </c>
      <c r="I6" t="s">
        <v>58</v>
      </c>
    </row>
    <row r="7" spans="2:9" x14ac:dyDescent="0.25">
      <c r="B7" s="29"/>
      <c r="C7" s="29"/>
      <c r="D7" s="8">
        <v>4</v>
      </c>
      <c r="E7" t="s">
        <v>3</v>
      </c>
      <c r="I7" t="s">
        <v>51</v>
      </c>
    </row>
    <row r="8" spans="2:9" ht="15.75" thickBot="1" x14ac:dyDescent="0.3">
      <c r="B8" s="30"/>
      <c r="C8" s="30"/>
      <c r="D8" s="6">
        <v>5</v>
      </c>
      <c r="E8" s="16" t="s">
        <v>4</v>
      </c>
      <c r="F8" s="2" t="s">
        <v>54</v>
      </c>
      <c r="G8" s="15">
        <v>30</v>
      </c>
      <c r="H8" t="s">
        <v>56</v>
      </c>
      <c r="I8" t="s">
        <v>8</v>
      </c>
    </row>
    <row r="9" spans="2:9" ht="15.75" thickBot="1" x14ac:dyDescent="0.3">
      <c r="B9" s="31" t="s">
        <v>43</v>
      </c>
      <c r="C9" s="49" t="s">
        <v>30</v>
      </c>
      <c r="D9" s="7">
        <v>6</v>
      </c>
      <c r="E9" s="12" t="s">
        <v>9</v>
      </c>
      <c r="I9" t="s">
        <v>52</v>
      </c>
    </row>
    <row r="10" spans="2:9" ht="15.75" thickBot="1" x14ac:dyDescent="0.3">
      <c r="B10" s="32"/>
      <c r="C10" s="47"/>
      <c r="D10" s="8">
        <v>7</v>
      </c>
      <c r="E10" s="13"/>
      <c r="F10" s="2" t="s">
        <v>32</v>
      </c>
      <c r="G10" s="5">
        <v>1.596E-4</v>
      </c>
      <c r="H10" t="s">
        <v>17</v>
      </c>
    </row>
    <row r="11" spans="2:9" ht="15.75" thickBot="1" x14ac:dyDescent="0.3">
      <c r="B11" s="32"/>
      <c r="C11" s="47"/>
      <c r="D11" s="6">
        <v>8</v>
      </c>
      <c r="E11" s="14" t="str">
        <f>_xlfn.CONCAT("C3,",TEXT(G10,"0.0000E+0"),"X")</f>
        <v>C3,1.5960E-4X</v>
      </c>
    </row>
    <row r="12" spans="2:9" ht="15.75" thickBot="1" x14ac:dyDescent="0.3">
      <c r="B12" s="32"/>
      <c r="C12" s="32" t="s">
        <v>33</v>
      </c>
      <c r="D12" s="7">
        <v>9</v>
      </c>
      <c r="E12" s="12" t="s">
        <v>18</v>
      </c>
    </row>
    <row r="13" spans="2:9" ht="15.75" thickBot="1" x14ac:dyDescent="0.3">
      <c r="B13" s="32"/>
      <c r="C13" s="51"/>
      <c r="D13" s="8">
        <v>10</v>
      </c>
      <c r="E13" s="13"/>
      <c r="F13" s="2" t="s">
        <v>32</v>
      </c>
      <c r="G13" s="5">
        <v>1.399953</v>
      </c>
      <c r="H13" t="s">
        <v>17</v>
      </c>
    </row>
    <row r="14" spans="2:9" ht="15.75" thickBot="1" x14ac:dyDescent="0.3">
      <c r="B14" s="32"/>
      <c r="C14" s="51"/>
      <c r="D14" s="6">
        <v>11</v>
      </c>
      <c r="E14" s="14" t="str">
        <f>_xlfn.CONCAT("C5,",TEXT(G13,"0.00000E+0"),"X")</f>
        <v>C5,1.39995E+0X</v>
      </c>
    </row>
    <row r="15" spans="2:9" ht="15.75" thickBot="1" x14ac:dyDescent="0.3">
      <c r="B15" s="32"/>
      <c r="C15" s="46" t="s">
        <v>28</v>
      </c>
      <c r="D15" s="7">
        <v>12</v>
      </c>
      <c r="E15" s="12" t="s">
        <v>19</v>
      </c>
    </row>
    <row r="16" spans="2:9" ht="15.75" thickBot="1" x14ac:dyDescent="0.3">
      <c r="B16" s="32"/>
      <c r="C16" s="47"/>
      <c r="D16" s="8">
        <v>13</v>
      </c>
      <c r="E16" s="13"/>
      <c r="F16" s="2" t="s">
        <v>32</v>
      </c>
      <c r="G16" s="5">
        <v>-6.8700000000000003E-5</v>
      </c>
      <c r="H16" t="s">
        <v>17</v>
      </c>
    </row>
    <row r="17" spans="2:8" ht="15.75" thickBot="1" x14ac:dyDescent="0.3">
      <c r="B17" s="32"/>
      <c r="C17" s="47"/>
      <c r="D17" s="6">
        <v>14</v>
      </c>
      <c r="E17" s="14" t="str">
        <f>_xlfn.CONCAT("C7,",TEXT(G16,"0.00000E+0"),"X")</f>
        <v>C7,-6.87000E-5X</v>
      </c>
    </row>
    <row r="18" spans="2:8" ht="15.75" thickBot="1" x14ac:dyDescent="0.3">
      <c r="B18" s="32"/>
      <c r="C18" s="32" t="s">
        <v>31</v>
      </c>
      <c r="D18" s="7">
        <v>15</v>
      </c>
      <c r="E18" s="12" t="s">
        <v>20</v>
      </c>
    </row>
    <row r="19" spans="2:8" ht="15.75" thickBot="1" x14ac:dyDescent="0.3">
      <c r="B19" s="32"/>
      <c r="C19" s="51"/>
      <c r="D19" s="8">
        <v>16</v>
      </c>
      <c r="E19" s="13"/>
      <c r="F19" s="2" t="s">
        <v>32</v>
      </c>
      <c r="G19" s="5">
        <v>-1.4000379999999999</v>
      </c>
      <c r="H19" t="s">
        <v>17</v>
      </c>
    </row>
    <row r="20" spans="2:8" ht="15.75" thickBot="1" x14ac:dyDescent="0.3">
      <c r="B20" s="33"/>
      <c r="C20" s="52"/>
      <c r="D20" s="6">
        <v>17</v>
      </c>
      <c r="E20" s="14" t="str">
        <f>_xlfn.CONCAT("C9,",TEXT(G19,"0.00000E+0"),"X")</f>
        <v>C9,-1.40004E+0X</v>
      </c>
    </row>
    <row r="21" spans="2:8" ht="15.75" thickBot="1" x14ac:dyDescent="0.3">
      <c r="B21" s="34" t="s">
        <v>45</v>
      </c>
      <c r="C21" s="49" t="s">
        <v>30</v>
      </c>
      <c r="D21" s="7">
        <v>18</v>
      </c>
      <c r="E21" s="12" t="s">
        <v>21</v>
      </c>
    </row>
    <row r="22" spans="2:8" ht="15.75" thickBot="1" x14ac:dyDescent="0.3">
      <c r="B22" s="35"/>
      <c r="C22" s="47"/>
      <c r="D22" s="8">
        <v>19</v>
      </c>
      <c r="E22" s="13"/>
      <c r="F22" s="2" t="s">
        <v>32</v>
      </c>
      <c r="G22" s="5">
        <v>5.9000000000000003E-4</v>
      </c>
      <c r="H22" t="s">
        <v>17</v>
      </c>
    </row>
    <row r="23" spans="2:8" ht="15.75" thickBot="1" x14ac:dyDescent="0.3">
      <c r="B23" s="35"/>
      <c r="C23" s="47"/>
      <c r="D23" s="6">
        <v>20</v>
      </c>
      <c r="E23" s="14" t="str">
        <f>_xlfn.CONCAT("C11,",TEXT(G22,"0.00000E+0"),"X")</f>
        <v>C11,5.90000E-4X</v>
      </c>
    </row>
    <row r="24" spans="2:8" ht="15.75" thickBot="1" x14ac:dyDescent="0.3">
      <c r="B24" s="35"/>
      <c r="C24" s="35" t="s">
        <v>27</v>
      </c>
      <c r="D24" s="7">
        <v>21</v>
      </c>
      <c r="E24" s="12" t="s">
        <v>22</v>
      </c>
    </row>
    <row r="25" spans="2:8" ht="15.75" thickBot="1" x14ac:dyDescent="0.3">
      <c r="B25" s="35"/>
      <c r="C25" s="50"/>
      <c r="D25" s="8">
        <v>22</v>
      </c>
      <c r="E25" s="13"/>
      <c r="F25" s="2" t="s">
        <v>32</v>
      </c>
      <c r="G25" s="5">
        <v>14.00015</v>
      </c>
      <c r="H25" t="s">
        <v>17</v>
      </c>
    </row>
    <row r="26" spans="2:8" ht="15.75" thickBot="1" x14ac:dyDescent="0.3">
      <c r="B26" s="35"/>
      <c r="C26" s="50"/>
      <c r="D26" s="6">
        <v>23</v>
      </c>
      <c r="E26" s="14" t="str">
        <f>_xlfn.CONCAT("C13,",TEXT(G25,"0.00000E+0"),"X")</f>
        <v>C13,1.40002E+1X</v>
      </c>
    </row>
    <row r="27" spans="2:8" ht="15.75" thickBot="1" x14ac:dyDescent="0.3">
      <c r="B27" s="35"/>
      <c r="C27" s="46" t="s">
        <v>28</v>
      </c>
      <c r="D27" s="7">
        <v>24</v>
      </c>
      <c r="E27" s="12" t="s">
        <v>23</v>
      </c>
    </row>
    <row r="28" spans="2:8" ht="15.75" thickBot="1" x14ac:dyDescent="0.3">
      <c r="B28" s="35"/>
      <c r="C28" s="47"/>
      <c r="D28" s="8">
        <v>25</v>
      </c>
      <c r="E28" s="13"/>
      <c r="F28" s="2" t="s">
        <v>32</v>
      </c>
      <c r="G28" s="5">
        <v>-5.9999999999999995E-4</v>
      </c>
      <c r="H28" t="s">
        <v>17</v>
      </c>
    </row>
    <row r="29" spans="2:8" ht="15.75" thickBot="1" x14ac:dyDescent="0.3">
      <c r="B29" s="35"/>
      <c r="C29" s="47"/>
      <c r="D29" s="6">
        <v>26</v>
      </c>
      <c r="E29" s="14" t="str">
        <f>_xlfn.CONCAT("C15,",TEXT(G28,"0.00000E+0"),"X")</f>
        <v>C15,-6.00000E-4X</v>
      </c>
    </row>
    <row r="30" spans="2:8" ht="15.75" thickBot="1" x14ac:dyDescent="0.3">
      <c r="B30" s="35"/>
      <c r="C30" s="35" t="s">
        <v>29</v>
      </c>
      <c r="D30" s="7">
        <v>27</v>
      </c>
      <c r="E30" s="12" t="s">
        <v>24</v>
      </c>
    </row>
    <row r="31" spans="2:8" ht="15.75" thickBot="1" x14ac:dyDescent="0.3">
      <c r="B31" s="35"/>
      <c r="C31" s="50"/>
      <c r="D31" s="8">
        <v>28</v>
      </c>
      <c r="E31" s="13"/>
      <c r="F31" s="2" t="s">
        <v>32</v>
      </c>
      <c r="G31" s="5">
        <v>-14.001379999999999</v>
      </c>
      <c r="H31" t="s">
        <v>17</v>
      </c>
    </row>
    <row r="32" spans="2:8" ht="15.75" thickBot="1" x14ac:dyDescent="0.3">
      <c r="B32" s="36"/>
      <c r="C32" s="50"/>
      <c r="D32" s="6">
        <v>29</v>
      </c>
      <c r="E32" s="14" t="str">
        <f>_xlfn.CONCAT("C17,",TEXT(G31,"0.00000E+0"),"X")</f>
        <v>C17,-1.40014E+1X</v>
      </c>
    </row>
    <row r="33" spans="2:9" ht="15.75" thickBot="1" x14ac:dyDescent="0.3">
      <c r="B33" s="37" t="s">
        <v>47</v>
      </c>
      <c r="C33" s="49" t="s">
        <v>26</v>
      </c>
      <c r="D33" s="9">
        <v>30</v>
      </c>
      <c r="E33" s="12" t="s">
        <v>25</v>
      </c>
    </row>
    <row r="34" spans="2:9" ht="15.75" thickBot="1" x14ac:dyDescent="0.3">
      <c r="B34" s="38"/>
      <c r="C34" s="47"/>
      <c r="D34" s="10">
        <v>31</v>
      </c>
      <c r="E34" s="13"/>
      <c r="F34" s="2" t="s">
        <v>32</v>
      </c>
      <c r="G34" s="5">
        <v>-4.4299999999999999E-3</v>
      </c>
      <c r="H34" t="s">
        <v>17</v>
      </c>
    </row>
    <row r="35" spans="2:9" ht="15.75" thickBot="1" x14ac:dyDescent="0.3">
      <c r="B35" s="38"/>
      <c r="C35" s="47"/>
      <c r="D35" s="11">
        <v>32</v>
      </c>
      <c r="E35" s="14" t="str">
        <f>_xlfn.CONCAT("C19,",TEXT(G34,"0.00000E+0"),"X")</f>
        <v>C19,-4.43000E-3X</v>
      </c>
    </row>
    <row r="36" spans="2:9" ht="15.75" thickBot="1" x14ac:dyDescent="0.3">
      <c r="B36" s="38"/>
      <c r="C36" s="38" t="s">
        <v>36</v>
      </c>
      <c r="D36" s="9">
        <v>33</v>
      </c>
      <c r="E36" s="12" t="s">
        <v>38</v>
      </c>
    </row>
    <row r="37" spans="2:9" ht="15.75" thickBot="1" x14ac:dyDescent="0.3">
      <c r="B37" s="38"/>
      <c r="C37" s="45"/>
      <c r="D37" s="10">
        <v>34</v>
      </c>
      <c r="E37" s="13"/>
      <c r="F37" s="2" t="s">
        <v>32</v>
      </c>
      <c r="G37" s="5">
        <v>99.974469999999997</v>
      </c>
    </row>
    <row r="38" spans="2:9" ht="15.75" thickBot="1" x14ac:dyDescent="0.3">
      <c r="B38" s="38"/>
      <c r="C38" s="45"/>
      <c r="D38" s="11">
        <v>35</v>
      </c>
      <c r="E38" s="14" t="str">
        <f>_xlfn.CONCAT("C21,",TEXT(G37,"0.00000E+0"),"X")</f>
        <v>C21,9.99745E+1X</v>
      </c>
    </row>
    <row r="39" spans="2:9" ht="15.75" thickBot="1" x14ac:dyDescent="0.3">
      <c r="B39" s="38"/>
      <c r="C39" s="46" t="s">
        <v>28</v>
      </c>
      <c r="D39" s="9">
        <v>36</v>
      </c>
      <c r="E39" s="12" t="s">
        <v>39</v>
      </c>
    </row>
    <row r="40" spans="2:9" ht="15.75" thickBot="1" x14ac:dyDescent="0.3">
      <c r="B40" s="38"/>
      <c r="C40" s="47"/>
      <c r="D40" s="10">
        <v>37</v>
      </c>
      <c r="E40" s="13"/>
      <c r="F40" s="2" t="s">
        <v>32</v>
      </c>
      <c r="G40" s="5">
        <v>6.6799999999999997E-4</v>
      </c>
    </row>
    <row r="41" spans="2:9" ht="15.75" thickBot="1" x14ac:dyDescent="0.3">
      <c r="B41" s="38"/>
      <c r="C41" s="47"/>
      <c r="D41" s="11">
        <v>38</v>
      </c>
      <c r="E41" s="14" t="str">
        <f>_xlfn.CONCAT("C23,",TEXT(G40,"0.00000E+0"),"X")</f>
        <v>C23,6.68000E-4X</v>
      </c>
    </row>
    <row r="42" spans="2:9" ht="15.75" thickBot="1" x14ac:dyDescent="0.3">
      <c r="B42" s="38"/>
      <c r="C42" s="38" t="s">
        <v>37</v>
      </c>
      <c r="D42" s="9">
        <v>39</v>
      </c>
      <c r="E42" s="12" t="s">
        <v>40</v>
      </c>
    </row>
    <row r="43" spans="2:9" ht="15.75" thickBot="1" x14ac:dyDescent="0.3">
      <c r="B43" s="38"/>
      <c r="C43" s="45"/>
      <c r="D43" s="10">
        <v>40</v>
      </c>
      <c r="E43" s="13"/>
      <c r="F43" s="2" t="s">
        <v>32</v>
      </c>
      <c r="G43" s="5">
        <v>-99.972819999999999</v>
      </c>
    </row>
    <row r="44" spans="2:9" ht="15.75" thickBot="1" x14ac:dyDescent="0.3">
      <c r="B44" s="39"/>
      <c r="C44" s="48"/>
      <c r="D44" s="11">
        <v>41</v>
      </c>
      <c r="E44" s="14" t="str">
        <f>_xlfn.CONCAT("C25,",TEXT(G43,"0.00000E+0"),"X")</f>
        <v>C25,-9.99728E+1X</v>
      </c>
    </row>
    <row r="45" spans="2:9" x14ac:dyDescent="0.25">
      <c r="B45" s="28" t="s">
        <v>46</v>
      </c>
      <c r="C45" s="28" t="s">
        <v>86</v>
      </c>
      <c r="D45" s="40">
        <v>42</v>
      </c>
      <c r="E45" s="43" t="s">
        <v>49</v>
      </c>
      <c r="I45" t="s">
        <v>50</v>
      </c>
    </row>
    <row r="46" spans="2:9" x14ac:dyDescent="0.25">
      <c r="B46" s="29"/>
      <c r="C46" s="29"/>
      <c r="D46" s="41"/>
      <c r="E46" s="44"/>
      <c r="I46" t="s">
        <v>53</v>
      </c>
    </row>
    <row r="47" spans="2:9" ht="15.75" thickBot="1" x14ac:dyDescent="0.3">
      <c r="B47" s="30"/>
      <c r="C47" s="30"/>
      <c r="D47" s="42"/>
      <c r="E47" s="44"/>
      <c r="I47" t="s">
        <v>48</v>
      </c>
    </row>
  </sheetData>
  <mergeCells count="24">
    <mergeCell ref="C12:C14"/>
    <mergeCell ref="C9:C11"/>
    <mergeCell ref="D45:D47"/>
    <mergeCell ref="C45:C47"/>
    <mergeCell ref="E45:E47"/>
    <mergeCell ref="C6:C8"/>
    <mergeCell ref="C3:C5"/>
    <mergeCell ref="C36:C38"/>
    <mergeCell ref="C39:C41"/>
    <mergeCell ref="C42:C44"/>
    <mergeCell ref="D3:D4"/>
    <mergeCell ref="C33:C35"/>
    <mergeCell ref="C30:C32"/>
    <mergeCell ref="C27:C29"/>
    <mergeCell ref="C24:C26"/>
    <mergeCell ref="C21:C23"/>
    <mergeCell ref="C18:C20"/>
    <mergeCell ref="C15:C17"/>
    <mergeCell ref="B45:B47"/>
    <mergeCell ref="B9:B20"/>
    <mergeCell ref="B3:B5"/>
    <mergeCell ref="B6:B8"/>
    <mergeCell ref="B21:B32"/>
    <mergeCell ref="B33:B4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85E8-ED32-4E17-AAE2-A9E955D82639}">
  <sheetPr codeName="Sheet3"/>
  <dimension ref="A1:I2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4" sqref="I4"/>
    </sheetView>
  </sheetViews>
  <sheetFormatPr defaultRowHeight="15" x14ac:dyDescent="0.25"/>
  <cols>
    <col min="1" max="1" width="1.42578125" style="3" customWidth="1"/>
    <col min="2" max="2" width="16.42578125" bestFit="1" customWidth="1"/>
    <col min="3" max="3" width="20.28515625" style="3" bestFit="1" customWidth="1"/>
    <col min="4" max="4" width="4.85546875" style="3" bestFit="1" customWidth="1"/>
    <col min="5" max="5" width="16.28515625" bestFit="1" customWidth="1"/>
    <col min="6" max="6" width="8.42578125" style="2" bestFit="1" customWidth="1"/>
    <col min="7" max="7" width="11.28515625" bestFit="1" customWidth="1"/>
    <col min="8" max="8" width="10.7109375" bestFit="1" customWidth="1"/>
    <col min="9" max="9" width="14" customWidth="1"/>
  </cols>
  <sheetData>
    <row r="1" spans="2:9" s="3" customFormat="1" x14ac:dyDescent="0.25">
      <c r="D1" s="3" t="s">
        <v>2</v>
      </c>
      <c r="E1" s="3" t="s">
        <v>1</v>
      </c>
      <c r="F1" s="3" t="s">
        <v>10</v>
      </c>
      <c r="G1" s="3" t="s">
        <v>13</v>
      </c>
      <c r="H1" s="3" t="s">
        <v>15</v>
      </c>
      <c r="I1" s="3" t="s">
        <v>5</v>
      </c>
    </row>
    <row r="2" spans="2:9" s="3" customFormat="1" ht="15.75" thickBot="1" x14ac:dyDescent="0.3">
      <c r="D2" s="3">
        <v>0</v>
      </c>
      <c r="I2" s="18" t="s">
        <v>88</v>
      </c>
    </row>
    <row r="3" spans="2:9" ht="15.75" thickBot="1" x14ac:dyDescent="0.3">
      <c r="B3" s="28" t="s">
        <v>44</v>
      </c>
      <c r="C3" s="28" t="s">
        <v>35</v>
      </c>
      <c r="D3" s="28">
        <v>1</v>
      </c>
      <c r="F3" s="2" t="s">
        <v>11</v>
      </c>
      <c r="G3" s="4">
        <v>32</v>
      </c>
      <c r="I3" t="s">
        <v>89</v>
      </c>
    </row>
    <row r="4" spans="2:9" ht="15.75" thickBot="1" x14ac:dyDescent="0.3">
      <c r="B4" s="29"/>
      <c r="C4" s="29"/>
      <c r="D4" s="29"/>
      <c r="F4" s="2" t="s">
        <v>12</v>
      </c>
      <c r="G4" s="4">
        <v>5</v>
      </c>
      <c r="H4" t="s">
        <v>16</v>
      </c>
      <c r="I4" s="1" t="s">
        <v>107</v>
      </c>
    </row>
    <row r="5" spans="2:9" x14ac:dyDescent="0.25">
      <c r="B5" s="28" t="s">
        <v>46</v>
      </c>
      <c r="C5" s="28" t="s">
        <v>34</v>
      </c>
      <c r="D5" s="7">
        <v>2</v>
      </c>
      <c r="E5" t="s">
        <v>0</v>
      </c>
      <c r="I5" t="s">
        <v>59</v>
      </c>
    </row>
    <row r="6" spans="2:9" ht="15.75" thickBot="1" x14ac:dyDescent="0.3">
      <c r="B6" s="29"/>
      <c r="C6" s="29"/>
      <c r="D6" s="8">
        <v>3</v>
      </c>
      <c r="E6" t="s">
        <v>3</v>
      </c>
      <c r="I6" t="s">
        <v>60</v>
      </c>
    </row>
    <row r="7" spans="2:9" x14ac:dyDescent="0.25">
      <c r="B7" s="28" t="s">
        <v>91</v>
      </c>
      <c r="C7" s="59" t="s">
        <v>68</v>
      </c>
      <c r="D7" s="7">
        <v>4</v>
      </c>
      <c r="E7" s="12" t="s">
        <v>41</v>
      </c>
      <c r="I7" t="s">
        <v>90</v>
      </c>
    </row>
    <row r="8" spans="2:9" ht="15.75" thickBot="1" x14ac:dyDescent="0.3">
      <c r="B8" s="29"/>
      <c r="C8" s="60"/>
      <c r="D8" s="8">
        <v>5</v>
      </c>
      <c r="E8" s="13"/>
      <c r="I8" t="s">
        <v>63</v>
      </c>
    </row>
    <row r="9" spans="2:9" ht="15.75" thickBot="1" x14ac:dyDescent="0.3">
      <c r="B9" s="29"/>
      <c r="C9" s="60"/>
      <c r="D9" s="8">
        <v>6</v>
      </c>
      <c r="E9" s="13"/>
      <c r="F9" s="2" t="s">
        <v>32</v>
      </c>
      <c r="G9" s="5">
        <v>-7.2999999999999999E-5</v>
      </c>
      <c r="H9" t="s">
        <v>57</v>
      </c>
      <c r="I9" t="s">
        <v>65</v>
      </c>
    </row>
    <row r="10" spans="2:9" ht="15.75" thickBot="1" x14ac:dyDescent="0.3">
      <c r="B10" s="29"/>
      <c r="C10" s="61"/>
      <c r="D10" s="6">
        <v>7</v>
      </c>
      <c r="E10" s="14" t="str">
        <f>_xlfn.CONCAT("C27,",TEXT(G9,"0.0000E+0"),"X")</f>
        <v>C27,-7.3000E-5X</v>
      </c>
      <c r="I10" t="s">
        <v>100</v>
      </c>
    </row>
    <row r="11" spans="2:9" x14ac:dyDescent="0.25">
      <c r="B11" s="29"/>
      <c r="C11" s="53" t="s">
        <v>93</v>
      </c>
      <c r="D11" s="7">
        <v>8</v>
      </c>
      <c r="E11" s="12" t="s">
        <v>42</v>
      </c>
      <c r="I11" t="s">
        <v>96</v>
      </c>
    </row>
    <row r="12" spans="2:9" ht="15.75" thickBot="1" x14ac:dyDescent="0.3">
      <c r="B12" s="29"/>
      <c r="C12" s="54"/>
      <c r="D12" s="8">
        <v>9</v>
      </c>
      <c r="E12" s="13"/>
      <c r="I12" t="s">
        <v>97</v>
      </c>
    </row>
    <row r="13" spans="2:9" ht="15.75" thickBot="1" x14ac:dyDescent="0.3">
      <c r="B13" s="29"/>
      <c r="C13" s="54"/>
      <c r="D13" s="8">
        <v>10</v>
      </c>
      <c r="E13" s="13"/>
      <c r="F13" s="2" t="s">
        <v>32</v>
      </c>
      <c r="G13" s="19"/>
      <c r="H13" t="s">
        <v>57</v>
      </c>
      <c r="I13" t="s">
        <v>73</v>
      </c>
    </row>
    <row r="14" spans="2:9" x14ac:dyDescent="0.25">
      <c r="B14" s="29"/>
      <c r="C14" s="54"/>
      <c r="D14" s="8">
        <v>11</v>
      </c>
      <c r="E14" s="13"/>
      <c r="F14" s="2" t="s">
        <v>32</v>
      </c>
      <c r="G14" s="17">
        <v>0.90110400000000002</v>
      </c>
      <c r="H14" t="s">
        <v>57</v>
      </c>
      <c r="I14" t="s">
        <v>98</v>
      </c>
    </row>
    <row r="15" spans="2:9" ht="15.75" thickBot="1" x14ac:dyDescent="0.3">
      <c r="B15" s="29"/>
      <c r="C15" s="55"/>
      <c r="D15" s="6">
        <v>12</v>
      </c>
      <c r="E15" s="14" t="str">
        <f>_xlfn.CONCAT("C29,",TEXT(G14,"0.0000E+0"),"X")</f>
        <v>C29,9.0110E-1X</v>
      </c>
      <c r="I15" t="s">
        <v>99</v>
      </c>
    </row>
    <row r="16" spans="2:9" x14ac:dyDescent="0.25">
      <c r="B16" s="29"/>
      <c r="C16" s="59" t="s">
        <v>76</v>
      </c>
      <c r="D16" s="7">
        <v>13</v>
      </c>
      <c r="E16" s="12" t="s">
        <v>92</v>
      </c>
      <c r="I16" t="s">
        <v>104</v>
      </c>
    </row>
    <row r="17" spans="2:9" ht="15.75" thickBot="1" x14ac:dyDescent="0.3">
      <c r="B17" s="29"/>
      <c r="C17" s="60"/>
      <c r="D17" s="8">
        <v>14</v>
      </c>
      <c r="E17" s="13"/>
      <c r="I17" t="s">
        <v>63</v>
      </c>
    </row>
    <row r="18" spans="2:9" ht="15.75" thickBot="1" x14ac:dyDescent="0.3">
      <c r="B18" s="29"/>
      <c r="C18" s="60"/>
      <c r="D18" s="8">
        <v>15</v>
      </c>
      <c r="E18" s="13"/>
      <c r="F18" s="2" t="s">
        <v>32</v>
      </c>
      <c r="G18" s="5">
        <v>-2.14E-4</v>
      </c>
      <c r="H18" t="s">
        <v>57</v>
      </c>
      <c r="I18" t="s">
        <v>65</v>
      </c>
    </row>
    <row r="19" spans="2:9" ht="15.75" thickBot="1" x14ac:dyDescent="0.3">
      <c r="B19" s="29"/>
      <c r="C19" s="61"/>
      <c r="D19" s="6">
        <v>16</v>
      </c>
      <c r="E19" s="14" t="str">
        <f>_xlfn.CONCAT("C31,",TEXT(G18,"0.0000E+0"),"X")</f>
        <v>C31,-2.1400E-4X</v>
      </c>
      <c r="I19" t="s">
        <v>101</v>
      </c>
    </row>
    <row r="20" spans="2:9" x14ac:dyDescent="0.25">
      <c r="B20" s="29"/>
      <c r="C20" s="53" t="s">
        <v>94</v>
      </c>
      <c r="D20" s="7">
        <v>17</v>
      </c>
      <c r="E20" s="12" t="s">
        <v>95</v>
      </c>
      <c r="I20" t="s">
        <v>102</v>
      </c>
    </row>
    <row r="21" spans="2:9" ht="15.75" thickBot="1" x14ac:dyDescent="0.3">
      <c r="B21" s="29"/>
      <c r="C21" s="54"/>
      <c r="D21" s="8">
        <v>18</v>
      </c>
      <c r="E21" s="13"/>
      <c r="I21" t="s">
        <v>103</v>
      </c>
    </row>
    <row r="22" spans="2:9" ht="15.75" thickBot="1" x14ac:dyDescent="0.3">
      <c r="B22" s="29"/>
      <c r="C22" s="54"/>
      <c r="D22" s="8">
        <v>19</v>
      </c>
      <c r="E22" s="13"/>
      <c r="F22" s="2" t="s">
        <v>32</v>
      </c>
      <c r="G22" s="19"/>
      <c r="H22" t="s">
        <v>57</v>
      </c>
      <c r="I22" t="s">
        <v>73</v>
      </c>
    </row>
    <row r="23" spans="2:9" x14ac:dyDescent="0.25">
      <c r="B23" s="29"/>
      <c r="C23" s="54"/>
      <c r="D23" s="8">
        <v>20</v>
      </c>
      <c r="E23" s="13"/>
      <c r="G23" s="17">
        <v>-0.90039499999999995</v>
      </c>
      <c r="H23" t="s">
        <v>57</v>
      </c>
      <c r="I23" t="s">
        <v>105</v>
      </c>
    </row>
    <row r="24" spans="2:9" ht="15.75" thickBot="1" x14ac:dyDescent="0.3">
      <c r="B24" s="30"/>
      <c r="C24" s="55"/>
      <c r="D24" s="6">
        <v>21</v>
      </c>
      <c r="E24" s="14" t="str">
        <f>_xlfn.CONCAT("C33,",TEXT(G23,"0.0000E+0"),"X")</f>
        <v>C33,-9.0040E-1X</v>
      </c>
      <c r="I24" t="s">
        <v>106</v>
      </c>
    </row>
    <row r="25" spans="2:9" x14ac:dyDescent="0.25">
      <c r="B25" s="28" t="s">
        <v>46</v>
      </c>
      <c r="C25" s="28" t="s">
        <v>86</v>
      </c>
      <c r="D25" s="40">
        <v>22</v>
      </c>
      <c r="E25" s="56" t="s">
        <v>49</v>
      </c>
      <c r="I25" t="s">
        <v>50</v>
      </c>
    </row>
    <row r="26" spans="2:9" x14ac:dyDescent="0.25">
      <c r="B26" s="29"/>
      <c r="C26" s="29"/>
      <c r="D26" s="41"/>
      <c r="E26" s="57"/>
      <c r="I26" t="s">
        <v>53</v>
      </c>
    </row>
    <row r="27" spans="2:9" ht="15.75" thickBot="1" x14ac:dyDescent="0.3">
      <c r="B27" s="30"/>
      <c r="C27" s="30"/>
      <c r="D27" s="42"/>
      <c r="E27" s="58"/>
      <c r="I27" t="s">
        <v>48</v>
      </c>
    </row>
  </sheetData>
  <mergeCells count="14">
    <mergeCell ref="B3:B4"/>
    <mergeCell ref="C3:C4"/>
    <mergeCell ref="D3:D4"/>
    <mergeCell ref="B5:B6"/>
    <mergeCell ref="C5:C6"/>
    <mergeCell ref="C20:C24"/>
    <mergeCell ref="B25:B27"/>
    <mergeCell ref="C25:C27"/>
    <mergeCell ref="D25:D27"/>
    <mergeCell ref="E25:E27"/>
    <mergeCell ref="B7:B24"/>
    <mergeCell ref="C7:C10"/>
    <mergeCell ref="C11:C15"/>
    <mergeCell ref="C16:C1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2232-67F4-40B8-BCCD-F10DE82F50B2}">
  <sheetPr codeName="Sheet2"/>
  <dimension ref="A1:I2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4" sqref="I4"/>
    </sheetView>
  </sheetViews>
  <sheetFormatPr defaultRowHeight="15" x14ac:dyDescent="0.25"/>
  <cols>
    <col min="1" max="1" width="1.42578125" style="3" customWidth="1"/>
    <col min="2" max="2" width="16.42578125" bestFit="1" customWidth="1"/>
    <col min="3" max="3" width="20.28515625" style="3" bestFit="1" customWidth="1"/>
    <col min="4" max="4" width="4.85546875" style="3" bestFit="1" customWidth="1"/>
    <col min="5" max="5" width="16.28515625" bestFit="1" customWidth="1"/>
    <col min="6" max="6" width="11.140625" style="2" bestFit="1" customWidth="1"/>
    <col min="7" max="7" width="11.28515625" bestFit="1" customWidth="1"/>
    <col min="8" max="8" width="10.7109375" bestFit="1" customWidth="1"/>
    <col min="9" max="9" width="14" customWidth="1"/>
  </cols>
  <sheetData>
    <row r="1" spans="2:9" s="3" customFormat="1" x14ac:dyDescent="0.25">
      <c r="D1" s="3" t="s">
        <v>2</v>
      </c>
      <c r="E1" s="3" t="s">
        <v>1</v>
      </c>
      <c r="F1" s="3" t="s">
        <v>10</v>
      </c>
      <c r="G1" s="3" t="s">
        <v>13</v>
      </c>
      <c r="H1" s="3" t="s">
        <v>15</v>
      </c>
      <c r="I1" s="3" t="s">
        <v>5</v>
      </c>
    </row>
    <row r="2" spans="2:9" s="3" customFormat="1" ht="15.75" thickBot="1" x14ac:dyDescent="0.3">
      <c r="D2" s="3">
        <v>0</v>
      </c>
      <c r="I2" s="18" t="s">
        <v>88</v>
      </c>
    </row>
    <row r="3" spans="2:9" ht="15.75" thickBot="1" x14ac:dyDescent="0.3">
      <c r="B3" s="28" t="s">
        <v>44</v>
      </c>
      <c r="C3" s="28" t="s">
        <v>35</v>
      </c>
      <c r="D3" s="28">
        <v>1</v>
      </c>
      <c r="F3" s="2" t="s">
        <v>11</v>
      </c>
      <c r="G3" s="4">
        <v>32</v>
      </c>
      <c r="I3" t="s">
        <v>64</v>
      </c>
    </row>
    <row r="4" spans="2:9" ht="15.75" thickBot="1" x14ac:dyDescent="0.3">
      <c r="B4" s="29"/>
      <c r="C4" s="29"/>
      <c r="D4" s="29"/>
      <c r="F4" s="2" t="s">
        <v>12</v>
      </c>
      <c r="G4" s="4">
        <v>5</v>
      </c>
      <c r="H4" t="s">
        <v>16</v>
      </c>
      <c r="I4" s="1" t="s">
        <v>107</v>
      </c>
    </row>
    <row r="5" spans="2:9" x14ac:dyDescent="0.25">
      <c r="B5" s="28" t="s">
        <v>46</v>
      </c>
      <c r="C5" s="28" t="s">
        <v>34</v>
      </c>
      <c r="D5" s="7">
        <v>2</v>
      </c>
      <c r="E5" t="s">
        <v>0</v>
      </c>
      <c r="I5" t="s">
        <v>59</v>
      </c>
    </row>
    <row r="6" spans="2:9" ht="15.75" thickBot="1" x14ac:dyDescent="0.3">
      <c r="B6" s="29"/>
      <c r="C6" s="29"/>
      <c r="D6" s="8">
        <v>3</v>
      </c>
      <c r="E6" t="s">
        <v>3</v>
      </c>
      <c r="I6" t="s">
        <v>60</v>
      </c>
    </row>
    <row r="7" spans="2:9" x14ac:dyDescent="0.25">
      <c r="B7" s="28" t="s">
        <v>66</v>
      </c>
      <c r="C7" s="59" t="s">
        <v>68</v>
      </c>
      <c r="D7" s="7">
        <v>4</v>
      </c>
      <c r="E7" s="12" t="s">
        <v>61</v>
      </c>
      <c r="I7" t="s">
        <v>62</v>
      </c>
    </row>
    <row r="8" spans="2:9" ht="15.75" thickBot="1" x14ac:dyDescent="0.3">
      <c r="B8" s="29"/>
      <c r="C8" s="60"/>
      <c r="D8" s="8">
        <v>5</v>
      </c>
      <c r="E8" s="13"/>
      <c r="I8" t="s">
        <v>63</v>
      </c>
    </row>
    <row r="9" spans="2:9" ht="15.75" thickBot="1" x14ac:dyDescent="0.3">
      <c r="B9" s="29"/>
      <c r="C9" s="60"/>
      <c r="D9" s="8">
        <v>6</v>
      </c>
      <c r="E9" s="13"/>
      <c r="F9" s="2" t="s">
        <v>32</v>
      </c>
      <c r="G9" s="5">
        <v>4.7899999999999999E-8</v>
      </c>
      <c r="H9" t="s">
        <v>57</v>
      </c>
      <c r="I9" t="s">
        <v>65</v>
      </c>
    </row>
    <row r="10" spans="2:9" ht="15.75" thickBot="1" x14ac:dyDescent="0.3">
      <c r="B10" s="29"/>
      <c r="C10" s="61"/>
      <c r="D10" s="6">
        <v>7</v>
      </c>
      <c r="E10" s="14" t="str">
        <f>_xlfn.CONCAT("C35,",TEXT(G9,"0.0000E+0"),"X")</f>
        <v>C35,4.7900E-8X</v>
      </c>
      <c r="I10" t="s">
        <v>67</v>
      </c>
    </row>
    <row r="11" spans="2:9" x14ac:dyDescent="0.25">
      <c r="B11" s="29"/>
      <c r="C11" s="53" t="s">
        <v>69</v>
      </c>
      <c r="D11" s="7">
        <v>8</v>
      </c>
      <c r="E11" s="12" t="s">
        <v>70</v>
      </c>
      <c r="I11" t="s">
        <v>71</v>
      </c>
    </row>
    <row r="12" spans="2:9" ht="15.75" thickBot="1" x14ac:dyDescent="0.3">
      <c r="B12" s="29"/>
      <c r="C12" s="54"/>
      <c r="D12" s="29">
        <v>9</v>
      </c>
      <c r="E12" s="13"/>
      <c r="I12" t="s">
        <v>72</v>
      </c>
    </row>
    <row r="13" spans="2:9" ht="15.75" thickBot="1" x14ac:dyDescent="0.3">
      <c r="B13" s="29"/>
      <c r="C13" s="54"/>
      <c r="D13" s="29"/>
      <c r="E13" s="13"/>
      <c r="G13" s="19"/>
      <c r="H13" t="s">
        <v>57</v>
      </c>
      <c r="I13" t="s">
        <v>73</v>
      </c>
    </row>
    <row r="14" spans="2:9" ht="15.75" thickBot="1" x14ac:dyDescent="0.3">
      <c r="B14" s="29"/>
      <c r="C14" s="54"/>
      <c r="D14" s="8">
        <v>10</v>
      </c>
      <c r="E14" s="13"/>
      <c r="F14" s="2" t="s">
        <v>175</v>
      </c>
      <c r="G14" s="22">
        <f>AVERAGE(0.08988158,0.089859)</f>
        <v>8.9870289999999992E-2</v>
      </c>
      <c r="H14" t="s">
        <v>57</v>
      </c>
      <c r="I14" t="s">
        <v>74</v>
      </c>
    </row>
    <row r="15" spans="2:9" ht="15.75" thickBot="1" x14ac:dyDescent="0.3">
      <c r="B15" s="29"/>
      <c r="C15" s="55"/>
      <c r="D15" s="6">
        <v>11</v>
      </c>
      <c r="E15" s="14" t="str">
        <f>_xlfn.CONCAT("C37,",TEXT(G14,"0.0000E+0"),"X")</f>
        <v>C37,8.9870E-2X</v>
      </c>
      <c r="I15" t="s">
        <v>75</v>
      </c>
    </row>
    <row r="16" spans="2:9" x14ac:dyDescent="0.25">
      <c r="B16" s="29"/>
      <c r="C16" s="59" t="s">
        <v>76</v>
      </c>
      <c r="D16" s="7">
        <v>12</v>
      </c>
      <c r="E16" s="12" t="s">
        <v>78</v>
      </c>
      <c r="I16" t="s">
        <v>77</v>
      </c>
    </row>
    <row r="17" spans="2:9" ht="15.75" thickBot="1" x14ac:dyDescent="0.3">
      <c r="B17" s="29"/>
      <c r="C17" s="60"/>
      <c r="D17" s="8">
        <v>13</v>
      </c>
      <c r="E17" s="13"/>
      <c r="I17" t="s">
        <v>63</v>
      </c>
    </row>
    <row r="18" spans="2:9" ht="15.75" thickBot="1" x14ac:dyDescent="0.3">
      <c r="B18" s="29"/>
      <c r="C18" s="60"/>
      <c r="D18" s="8">
        <v>14</v>
      </c>
      <c r="E18" s="13"/>
      <c r="F18" s="2" t="s">
        <v>32</v>
      </c>
      <c r="G18" s="5">
        <v>4.709E-8</v>
      </c>
      <c r="H18" t="s">
        <v>57</v>
      </c>
      <c r="I18" t="s">
        <v>65</v>
      </c>
    </row>
    <row r="19" spans="2:9" ht="15.75" thickBot="1" x14ac:dyDescent="0.3">
      <c r="B19" s="29"/>
      <c r="C19" s="61"/>
      <c r="D19" s="6">
        <v>15</v>
      </c>
      <c r="E19" s="14" t="str">
        <f>_xlfn.CONCAT("C39,",TEXT(G18,"0.0000E+0"),"X")</f>
        <v>C39,4.7090E-8X</v>
      </c>
      <c r="I19" t="s">
        <v>79</v>
      </c>
    </row>
    <row r="20" spans="2:9" x14ac:dyDescent="0.25">
      <c r="B20" s="29"/>
      <c r="C20" s="53" t="s">
        <v>80</v>
      </c>
      <c r="D20" s="7">
        <v>16</v>
      </c>
      <c r="E20" s="12" t="s">
        <v>81</v>
      </c>
      <c r="I20" t="s">
        <v>82</v>
      </c>
    </row>
    <row r="21" spans="2:9" ht="15.75" thickBot="1" x14ac:dyDescent="0.3">
      <c r="B21" s="29"/>
      <c r="C21" s="54"/>
      <c r="D21" s="8">
        <v>17</v>
      </c>
      <c r="E21" s="13"/>
      <c r="I21" t="s">
        <v>83</v>
      </c>
    </row>
    <row r="22" spans="2:9" ht="15.75" thickBot="1" x14ac:dyDescent="0.3">
      <c r="B22" s="29"/>
      <c r="C22" s="54"/>
      <c r="D22" s="8">
        <v>18</v>
      </c>
      <c r="E22" s="13"/>
      <c r="G22" s="19"/>
      <c r="H22" t="s">
        <v>57</v>
      </c>
      <c r="I22" t="s">
        <v>73</v>
      </c>
    </row>
    <row r="23" spans="2:9" ht="15.75" thickBot="1" x14ac:dyDescent="0.3">
      <c r="B23" s="29"/>
      <c r="C23" s="54"/>
      <c r="D23" s="8">
        <v>19</v>
      </c>
      <c r="E23" s="13"/>
      <c r="F23" s="2" t="s">
        <v>175</v>
      </c>
      <c r="G23" s="22">
        <f>AVERAGE(-0.089831,-0.0898465)</f>
        <v>-8.9838749999999995E-2</v>
      </c>
      <c r="H23" t="s">
        <v>57</v>
      </c>
      <c r="I23" t="s">
        <v>84</v>
      </c>
    </row>
    <row r="24" spans="2:9" ht="15.75" thickBot="1" x14ac:dyDescent="0.3">
      <c r="B24" s="30"/>
      <c r="C24" s="55"/>
      <c r="D24" s="6">
        <v>20</v>
      </c>
      <c r="E24" s="14" t="str">
        <f>_xlfn.CONCAT("C41,",TEXT(G23,"0.0000E+0"),"X")</f>
        <v>C41,-8.9839E-2X</v>
      </c>
      <c r="I24" t="s">
        <v>85</v>
      </c>
    </row>
    <row r="25" spans="2:9" x14ac:dyDescent="0.25">
      <c r="B25" s="28" t="s">
        <v>46</v>
      </c>
      <c r="C25" s="28" t="s">
        <v>86</v>
      </c>
      <c r="D25" s="40">
        <v>21</v>
      </c>
      <c r="E25" s="56" t="s">
        <v>49</v>
      </c>
      <c r="I25" t="s">
        <v>50</v>
      </c>
    </row>
    <row r="26" spans="2:9" x14ac:dyDescent="0.25">
      <c r="B26" s="29"/>
      <c r="C26" s="29"/>
      <c r="D26" s="41"/>
      <c r="E26" s="57"/>
      <c r="I26" t="s">
        <v>53</v>
      </c>
    </row>
    <row r="27" spans="2:9" ht="15.75" thickBot="1" x14ac:dyDescent="0.3">
      <c r="B27" s="30"/>
      <c r="C27" s="30"/>
      <c r="D27" s="42"/>
      <c r="E27" s="58"/>
      <c r="I27" t="s">
        <v>48</v>
      </c>
    </row>
  </sheetData>
  <mergeCells count="15">
    <mergeCell ref="B3:B4"/>
    <mergeCell ref="C3:C4"/>
    <mergeCell ref="D3:D4"/>
    <mergeCell ref="B5:B6"/>
    <mergeCell ref="C5:C6"/>
    <mergeCell ref="E25:E27"/>
    <mergeCell ref="B25:B27"/>
    <mergeCell ref="C16:C19"/>
    <mergeCell ref="C20:C24"/>
    <mergeCell ref="B7:B24"/>
    <mergeCell ref="C25:C27"/>
    <mergeCell ref="D25:D27"/>
    <mergeCell ref="C7:C10"/>
    <mergeCell ref="C11:C15"/>
    <mergeCell ref="D12:D1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9293-BE7B-4D89-BFF7-9BF4157DC934}">
  <sheetPr codeName="Sheet4"/>
  <dimension ref="A1:I5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4" sqref="I4"/>
    </sheetView>
  </sheetViews>
  <sheetFormatPr defaultRowHeight="15" x14ac:dyDescent="0.25"/>
  <cols>
    <col min="1" max="1" width="1.42578125" style="3" customWidth="1"/>
    <col min="2" max="2" width="16.42578125" bestFit="1" customWidth="1"/>
    <col min="3" max="3" width="22" style="3" bestFit="1" customWidth="1"/>
    <col min="4" max="4" width="4.85546875" style="3" bestFit="1" customWidth="1"/>
    <col min="5" max="5" width="16.28515625" bestFit="1" customWidth="1"/>
    <col min="6" max="6" width="10.5703125" style="2" bestFit="1" customWidth="1"/>
    <col min="7" max="7" width="11.28515625" bestFit="1" customWidth="1"/>
    <col min="8" max="8" width="10.7109375" bestFit="1" customWidth="1"/>
    <col min="9" max="9" width="14" customWidth="1"/>
  </cols>
  <sheetData>
    <row r="1" spans="2:9" s="3" customFormat="1" x14ac:dyDescent="0.25">
      <c r="D1" s="3" t="s">
        <v>2</v>
      </c>
      <c r="E1" s="3" t="s">
        <v>1</v>
      </c>
      <c r="F1" s="3" t="s">
        <v>10</v>
      </c>
      <c r="G1" s="3" t="s">
        <v>13</v>
      </c>
      <c r="H1" s="3" t="s">
        <v>15</v>
      </c>
      <c r="I1" s="3" t="s">
        <v>5</v>
      </c>
    </row>
    <row r="2" spans="2:9" s="3" customFormat="1" ht="15.75" thickBot="1" x14ac:dyDescent="0.3">
      <c r="D2" s="3">
        <v>0</v>
      </c>
      <c r="I2" s="18" t="s">
        <v>108</v>
      </c>
    </row>
    <row r="3" spans="2:9" ht="15.75" thickBot="1" x14ac:dyDescent="0.3">
      <c r="B3" s="28" t="s">
        <v>44</v>
      </c>
      <c r="C3" s="28" t="s">
        <v>35</v>
      </c>
      <c r="D3" s="28">
        <v>1</v>
      </c>
      <c r="F3" s="2" t="s">
        <v>11</v>
      </c>
      <c r="G3" s="4">
        <v>32</v>
      </c>
      <c r="I3" t="s">
        <v>109</v>
      </c>
    </row>
    <row r="4" spans="2:9" ht="15.75" thickBot="1" x14ac:dyDescent="0.3">
      <c r="B4" s="29"/>
      <c r="C4" s="29"/>
      <c r="D4" s="29"/>
      <c r="F4" s="2" t="s">
        <v>12</v>
      </c>
      <c r="G4" s="4">
        <v>1</v>
      </c>
      <c r="H4" t="s">
        <v>16</v>
      </c>
      <c r="I4" s="1" t="s">
        <v>176</v>
      </c>
    </row>
    <row r="5" spans="2:9" ht="15.75" thickBot="1" x14ac:dyDescent="0.3">
      <c r="B5" s="29" t="s">
        <v>44</v>
      </c>
      <c r="C5" s="29" t="s">
        <v>119</v>
      </c>
      <c r="D5" s="29"/>
      <c r="F5" s="2" t="s">
        <v>11</v>
      </c>
      <c r="G5" s="23">
        <v>5</v>
      </c>
      <c r="I5" s="1"/>
    </row>
    <row r="6" spans="2:9" ht="15.75" thickBot="1" x14ac:dyDescent="0.3">
      <c r="B6" s="30"/>
      <c r="C6" s="30"/>
      <c r="D6" s="30"/>
      <c r="F6" s="2" t="s">
        <v>12</v>
      </c>
      <c r="G6" s="23">
        <v>10</v>
      </c>
      <c r="I6" s="1"/>
    </row>
    <row r="7" spans="2:9" x14ac:dyDescent="0.25">
      <c r="B7" s="28" t="s">
        <v>46</v>
      </c>
      <c r="C7" s="28" t="s">
        <v>34</v>
      </c>
      <c r="D7" s="7">
        <v>2</v>
      </c>
      <c r="E7" t="s">
        <v>0</v>
      </c>
      <c r="I7" t="s">
        <v>59</v>
      </c>
    </row>
    <row r="8" spans="2:9" ht="15.75" thickBot="1" x14ac:dyDescent="0.3">
      <c r="B8" s="29"/>
      <c r="C8" s="29"/>
      <c r="D8" s="8">
        <v>3</v>
      </c>
      <c r="E8" t="s">
        <v>3</v>
      </c>
      <c r="I8" t="s">
        <v>60</v>
      </c>
    </row>
    <row r="9" spans="2:9" ht="15.75" thickBot="1" x14ac:dyDescent="0.3">
      <c r="B9" s="28" t="s">
        <v>129</v>
      </c>
      <c r="C9" s="25" t="s">
        <v>123</v>
      </c>
      <c r="D9" s="7">
        <v>4</v>
      </c>
      <c r="E9" s="20" t="s">
        <v>110</v>
      </c>
      <c r="G9" s="15">
        <v>20</v>
      </c>
      <c r="H9" t="s">
        <v>55</v>
      </c>
      <c r="I9" t="s">
        <v>111</v>
      </c>
    </row>
    <row r="10" spans="2:9" ht="15.75" thickBot="1" x14ac:dyDescent="0.3">
      <c r="B10" s="29"/>
      <c r="C10" s="62" t="s">
        <v>164</v>
      </c>
      <c r="D10" s="8">
        <v>5</v>
      </c>
      <c r="E10" s="12"/>
      <c r="G10" s="22">
        <v>9.0029999999999998E-10</v>
      </c>
      <c r="H10" t="s">
        <v>57</v>
      </c>
      <c r="I10" t="s">
        <v>117</v>
      </c>
    </row>
    <row r="11" spans="2:9" ht="15.75" thickBot="1" x14ac:dyDescent="0.3">
      <c r="B11" s="29"/>
      <c r="C11" s="63"/>
      <c r="D11" s="29">
        <v>6</v>
      </c>
      <c r="E11" s="21" t="str">
        <f>_xlfn.CONCAT("C43,",TEXT(G10,"0.0000E+0"),"X")</f>
        <v>C43,9.0030E-10X</v>
      </c>
      <c r="G11" s="15">
        <v>20</v>
      </c>
      <c r="H11" t="s">
        <v>55</v>
      </c>
      <c r="I11" t="s">
        <v>112</v>
      </c>
    </row>
    <row r="12" spans="2:9" ht="15.75" thickBot="1" x14ac:dyDescent="0.3">
      <c r="B12" s="29"/>
      <c r="C12" s="64"/>
      <c r="D12" s="29"/>
      <c r="E12" s="14"/>
      <c r="F12" s="27">
        <f>100*(G10-G12)/G10</f>
        <v>0</v>
      </c>
      <c r="G12" s="22">
        <v>9.0029999999999998E-10</v>
      </c>
      <c r="H12" t="s">
        <v>57</v>
      </c>
      <c r="I12" t="s">
        <v>113</v>
      </c>
    </row>
    <row r="13" spans="2:9" x14ac:dyDescent="0.25">
      <c r="B13" s="29"/>
      <c r="C13" s="65" t="s">
        <v>126</v>
      </c>
      <c r="D13" s="7">
        <v>7</v>
      </c>
      <c r="E13" s="12"/>
      <c r="F13" s="27"/>
      <c r="I13" t="s">
        <v>114</v>
      </c>
    </row>
    <row r="14" spans="2:9" ht="15.75" thickBot="1" x14ac:dyDescent="0.3">
      <c r="B14" s="29"/>
      <c r="C14" s="66"/>
      <c r="D14" s="8">
        <v>8</v>
      </c>
      <c r="E14" s="24" t="s">
        <v>115</v>
      </c>
      <c r="F14" s="27"/>
      <c r="G14" s="15">
        <v>10</v>
      </c>
      <c r="H14" t="s">
        <v>55</v>
      </c>
      <c r="I14" t="s">
        <v>120</v>
      </c>
    </row>
    <row r="15" spans="2:9" ht="15.75" thickBot="1" x14ac:dyDescent="0.3">
      <c r="B15" s="29"/>
      <c r="C15" s="62" t="s">
        <v>165</v>
      </c>
      <c r="D15" s="8">
        <v>9</v>
      </c>
      <c r="E15" s="13"/>
      <c r="F15" s="27"/>
      <c r="G15" s="22">
        <v>8.9994000000000002E-9</v>
      </c>
      <c r="H15" t="s">
        <v>57</v>
      </c>
      <c r="I15" t="s">
        <v>118</v>
      </c>
    </row>
    <row r="16" spans="2:9" ht="15.75" thickBot="1" x14ac:dyDescent="0.3">
      <c r="B16" s="29"/>
      <c r="C16" s="63"/>
      <c r="D16" s="29">
        <v>10</v>
      </c>
      <c r="E16" s="21" t="str">
        <f>_xlfn.CONCAT("C45,",TEXT(G15,"0.0000E+0"),"X")</f>
        <v>C45,8.9994E-9X</v>
      </c>
      <c r="F16" s="27"/>
      <c r="G16" s="15">
        <v>10</v>
      </c>
      <c r="H16" t="s">
        <v>55</v>
      </c>
      <c r="I16" t="s">
        <v>116</v>
      </c>
    </row>
    <row r="17" spans="2:9" ht="15.75" thickBot="1" x14ac:dyDescent="0.3">
      <c r="B17" s="29"/>
      <c r="C17" s="64"/>
      <c r="D17" s="30"/>
      <c r="E17" s="14"/>
      <c r="F17" s="27">
        <f t="shared" ref="F17:F47" si="0">100*(G15-G17)/G15</f>
        <v>3.3335555703310185E-4</v>
      </c>
      <c r="G17" s="22">
        <v>8.9993700000000005E-9</v>
      </c>
      <c r="H17" t="s">
        <v>57</v>
      </c>
      <c r="I17" t="s">
        <v>113</v>
      </c>
    </row>
    <row r="18" spans="2:9" x14ac:dyDescent="0.25">
      <c r="B18" s="29"/>
      <c r="C18" s="65" t="s">
        <v>128</v>
      </c>
      <c r="D18" s="7">
        <v>11</v>
      </c>
      <c r="E18" s="12"/>
      <c r="F18" s="27"/>
      <c r="I18" t="s">
        <v>121</v>
      </c>
    </row>
    <row r="19" spans="2:9" ht="15.75" thickBot="1" x14ac:dyDescent="0.3">
      <c r="B19" s="29"/>
      <c r="C19" s="66"/>
      <c r="D19" s="8">
        <v>12</v>
      </c>
      <c r="E19" s="24" t="s">
        <v>127</v>
      </c>
      <c r="F19" s="27"/>
      <c r="G19" s="15">
        <v>4</v>
      </c>
      <c r="H19" t="s">
        <v>55</v>
      </c>
      <c r="I19" t="s">
        <v>122</v>
      </c>
    </row>
    <row r="20" spans="2:9" ht="15.75" thickBot="1" x14ac:dyDescent="0.3">
      <c r="B20" s="29"/>
      <c r="C20" s="62" t="s">
        <v>130</v>
      </c>
      <c r="D20" s="8">
        <v>13</v>
      </c>
      <c r="E20" s="13"/>
      <c r="F20" s="27"/>
      <c r="G20" s="22">
        <v>9.0064299999999995E-8</v>
      </c>
      <c r="H20" t="s">
        <v>57</v>
      </c>
      <c r="I20" t="s">
        <v>124</v>
      </c>
    </row>
    <row r="21" spans="2:9" ht="15.75" thickBot="1" x14ac:dyDescent="0.3">
      <c r="B21" s="29"/>
      <c r="C21" s="63"/>
      <c r="D21" s="29">
        <v>14</v>
      </c>
      <c r="E21" s="21" t="str">
        <f>_xlfn.CONCAT("C47,",TEXT(G20,"0.0000E+0"),"X")</f>
        <v>C47,9.0064E-8X</v>
      </c>
      <c r="F21" s="27"/>
      <c r="G21" s="15">
        <v>4</v>
      </c>
      <c r="H21" t="s">
        <v>55</v>
      </c>
      <c r="I21" t="s">
        <v>125</v>
      </c>
    </row>
    <row r="22" spans="2:9" ht="15.75" thickBot="1" x14ac:dyDescent="0.3">
      <c r="B22" s="30"/>
      <c r="C22" s="64"/>
      <c r="D22" s="30"/>
      <c r="E22" s="13"/>
      <c r="F22" s="27">
        <f t="shared" si="0"/>
        <v>1.1103178506042068E-4</v>
      </c>
      <c r="G22" s="22">
        <v>9.0064200000000003E-8</v>
      </c>
      <c r="H22" t="s">
        <v>57</v>
      </c>
      <c r="I22" t="s">
        <v>113</v>
      </c>
    </row>
    <row r="23" spans="2:9" x14ac:dyDescent="0.25">
      <c r="B23" s="28" t="s">
        <v>131</v>
      </c>
      <c r="C23" s="59" t="s">
        <v>133</v>
      </c>
      <c r="D23" s="9">
        <v>15</v>
      </c>
      <c r="E23" s="12"/>
      <c r="F23" s="27"/>
      <c r="I23" t="s">
        <v>138</v>
      </c>
    </row>
    <row r="24" spans="2:9" ht="15.75" thickBot="1" x14ac:dyDescent="0.3">
      <c r="B24" s="29"/>
      <c r="C24" s="61"/>
      <c r="D24" s="10">
        <v>16</v>
      </c>
      <c r="E24" s="24" t="s">
        <v>136</v>
      </c>
      <c r="F24" s="27"/>
      <c r="G24" s="26"/>
      <c r="H24" s="26"/>
      <c r="I24" t="s">
        <v>137</v>
      </c>
    </row>
    <row r="25" spans="2:9" ht="15.75" thickBot="1" x14ac:dyDescent="0.3">
      <c r="B25" s="29"/>
      <c r="C25" s="62" t="s">
        <v>166</v>
      </c>
      <c r="D25" s="8">
        <v>17</v>
      </c>
      <c r="E25" s="13"/>
      <c r="F25" s="27"/>
      <c r="G25" s="22">
        <v>9.0091900000000002E-7</v>
      </c>
      <c r="H25" t="s">
        <v>57</v>
      </c>
      <c r="I25" t="s">
        <v>149</v>
      </c>
    </row>
    <row r="26" spans="2:9" ht="15.75" thickBot="1" x14ac:dyDescent="0.3">
      <c r="B26" s="29"/>
      <c r="C26" s="63"/>
      <c r="D26" s="29">
        <v>18</v>
      </c>
      <c r="E26" s="21" t="str">
        <f>_xlfn.CONCAT("C49,",TEXT(G25,"0.0000E+0"),"X")</f>
        <v>C49,9.0092E-7X</v>
      </c>
      <c r="F26" s="27"/>
      <c r="G26" s="26"/>
      <c r="H26" s="26"/>
      <c r="I26" t="s">
        <v>150</v>
      </c>
    </row>
    <row r="27" spans="2:9" ht="15.75" thickBot="1" x14ac:dyDescent="0.3">
      <c r="B27" s="29"/>
      <c r="C27" s="64"/>
      <c r="D27" s="29"/>
      <c r="E27" s="14"/>
      <c r="F27" s="27">
        <f t="shared" si="0"/>
        <v>1.1099777005786354E-4</v>
      </c>
      <c r="G27" s="22">
        <v>9.0091799999999999E-7</v>
      </c>
      <c r="H27" t="s">
        <v>57</v>
      </c>
      <c r="I27" t="s">
        <v>113</v>
      </c>
    </row>
    <row r="28" spans="2:9" x14ac:dyDescent="0.25">
      <c r="B28" s="29"/>
      <c r="C28" s="65" t="s">
        <v>134</v>
      </c>
      <c r="D28" s="7">
        <v>19</v>
      </c>
      <c r="E28" s="12"/>
      <c r="F28" s="27"/>
      <c r="I28" t="s">
        <v>151</v>
      </c>
    </row>
    <row r="29" spans="2:9" ht="15.75" thickBot="1" x14ac:dyDescent="0.3">
      <c r="B29" s="29"/>
      <c r="C29" s="66"/>
      <c r="D29" s="8">
        <v>20</v>
      </c>
      <c r="E29" s="24" t="s">
        <v>139</v>
      </c>
      <c r="F29" s="27"/>
      <c r="G29" s="26"/>
      <c r="H29" s="26"/>
      <c r="I29" t="s">
        <v>141</v>
      </c>
    </row>
    <row r="30" spans="2:9" ht="15.75" thickBot="1" x14ac:dyDescent="0.3">
      <c r="B30" s="29"/>
      <c r="C30" s="62" t="s">
        <v>167</v>
      </c>
      <c r="D30" s="8">
        <v>21</v>
      </c>
      <c r="E30" s="13"/>
      <c r="F30" s="27"/>
      <c r="G30" s="22">
        <v>8.9950400000000005E-6</v>
      </c>
      <c r="H30" t="s">
        <v>57</v>
      </c>
      <c r="I30" t="s">
        <v>152</v>
      </c>
    </row>
    <row r="31" spans="2:9" ht="15.75" thickBot="1" x14ac:dyDescent="0.3">
      <c r="B31" s="29"/>
      <c r="C31" s="63"/>
      <c r="D31" s="29">
        <v>22</v>
      </c>
      <c r="E31" s="21" t="str">
        <f>_xlfn.CONCAT("C51,",TEXT(G30,"0.0000E+0"),"X")</f>
        <v>C51,8.9950E-6X</v>
      </c>
      <c r="F31" s="27"/>
      <c r="G31" s="26"/>
      <c r="H31" s="26"/>
      <c r="I31" t="s">
        <v>153</v>
      </c>
    </row>
    <row r="32" spans="2:9" ht="15.75" thickBot="1" x14ac:dyDescent="0.3">
      <c r="B32" s="29"/>
      <c r="C32" s="64"/>
      <c r="D32" s="30"/>
      <c r="E32" s="14"/>
      <c r="F32" s="27">
        <f t="shared" si="0"/>
        <v>5.5586189722457745E-4</v>
      </c>
      <c r="G32" s="22">
        <v>8.9949900000000004E-6</v>
      </c>
      <c r="H32" t="s">
        <v>57</v>
      </c>
      <c r="I32" t="s">
        <v>113</v>
      </c>
    </row>
    <row r="33" spans="2:9" x14ac:dyDescent="0.25">
      <c r="B33" s="29"/>
      <c r="C33" s="65" t="s">
        <v>135</v>
      </c>
      <c r="D33" s="7">
        <v>23</v>
      </c>
      <c r="E33" s="12"/>
      <c r="F33" s="27"/>
      <c r="I33" t="s">
        <v>154</v>
      </c>
    </row>
    <row r="34" spans="2:9" ht="15.75" thickBot="1" x14ac:dyDescent="0.3">
      <c r="B34" s="29"/>
      <c r="C34" s="66"/>
      <c r="D34" s="8">
        <v>24</v>
      </c>
      <c r="E34" s="24" t="s">
        <v>140</v>
      </c>
      <c r="F34" s="27"/>
      <c r="G34" s="26"/>
      <c r="H34" s="26"/>
      <c r="I34" t="s">
        <v>142</v>
      </c>
    </row>
    <row r="35" spans="2:9" ht="15.75" thickBot="1" x14ac:dyDescent="0.3">
      <c r="B35" s="29"/>
      <c r="C35" s="62" t="s">
        <v>132</v>
      </c>
      <c r="D35" s="8">
        <v>25</v>
      </c>
      <c r="E35" s="13"/>
      <c r="F35" s="27"/>
      <c r="G35" s="22">
        <v>9.0045799999999998E-5</v>
      </c>
      <c r="H35" t="s">
        <v>57</v>
      </c>
      <c r="I35" t="s">
        <v>155</v>
      </c>
    </row>
    <row r="36" spans="2:9" ht="15.75" thickBot="1" x14ac:dyDescent="0.3">
      <c r="B36" s="29"/>
      <c r="C36" s="63"/>
      <c r="D36" s="29">
        <v>26</v>
      </c>
      <c r="E36" s="21" t="str">
        <f>_xlfn.CONCAT("C53,",TEXT(G35,"0.0000E+0"),"X")</f>
        <v>C53,9.0046E-5X</v>
      </c>
      <c r="F36" s="27"/>
      <c r="G36" s="26"/>
      <c r="H36" s="26"/>
      <c r="I36" t="s">
        <v>156</v>
      </c>
    </row>
    <row r="37" spans="2:9" ht="15.75" thickBot="1" x14ac:dyDescent="0.3">
      <c r="B37" s="30"/>
      <c r="C37" s="64"/>
      <c r="D37" s="30"/>
      <c r="E37" s="14"/>
      <c r="F37" s="27">
        <f t="shared" si="0"/>
        <v>-1.1105459666857925E-4</v>
      </c>
      <c r="G37" s="22">
        <v>9.0045900000000005E-5</v>
      </c>
      <c r="H37" t="s">
        <v>57</v>
      </c>
      <c r="I37" t="s">
        <v>113</v>
      </c>
    </row>
    <row r="38" spans="2:9" x14ac:dyDescent="0.25">
      <c r="B38" s="28" t="s">
        <v>143</v>
      </c>
      <c r="C38" s="59" t="s">
        <v>144</v>
      </c>
      <c r="D38" s="9">
        <v>27</v>
      </c>
      <c r="E38" s="12"/>
      <c r="F38" s="27"/>
      <c r="I38" t="s">
        <v>157</v>
      </c>
    </row>
    <row r="39" spans="2:9" ht="15.75" thickBot="1" x14ac:dyDescent="0.3">
      <c r="B39" s="29"/>
      <c r="C39" s="61"/>
      <c r="D39" s="10">
        <v>28</v>
      </c>
      <c r="E39" s="24" t="s">
        <v>146</v>
      </c>
      <c r="F39" s="27"/>
      <c r="G39" s="26"/>
      <c r="H39" s="26"/>
      <c r="I39" t="s">
        <v>147</v>
      </c>
    </row>
    <row r="40" spans="2:9" ht="15.75" thickBot="1" x14ac:dyDescent="0.3">
      <c r="B40" s="29"/>
      <c r="C40" s="62" t="s">
        <v>168</v>
      </c>
      <c r="D40" s="8">
        <v>29</v>
      </c>
      <c r="E40" s="13"/>
      <c r="F40" s="27"/>
      <c r="G40" s="22">
        <v>9.0071599999999997E-4</v>
      </c>
      <c r="H40" t="s">
        <v>57</v>
      </c>
      <c r="I40" t="s">
        <v>158</v>
      </c>
    </row>
    <row r="41" spans="2:9" ht="15.75" thickBot="1" x14ac:dyDescent="0.3">
      <c r="B41" s="29"/>
      <c r="C41" s="63"/>
      <c r="D41" s="29">
        <v>30</v>
      </c>
      <c r="E41" s="21" t="str">
        <f>_xlfn.CONCAT("C55,",TEXT(G40,"0.0000E+0"),"X")</f>
        <v>C55,9.0072E-4X</v>
      </c>
      <c r="F41" s="27"/>
      <c r="G41" s="26"/>
      <c r="H41" s="26"/>
      <c r="I41" t="s">
        <v>159</v>
      </c>
    </row>
    <row r="42" spans="2:9" ht="15.75" thickBot="1" x14ac:dyDescent="0.3">
      <c r="B42" s="29"/>
      <c r="C42" s="64"/>
      <c r="D42" s="29"/>
      <c r="E42" s="14"/>
      <c r="F42" s="27">
        <f t="shared" si="0"/>
        <v>-1.1102278631841172E-4</v>
      </c>
      <c r="G42" s="22">
        <v>9.0071699999999999E-4</v>
      </c>
      <c r="H42" t="s">
        <v>57</v>
      </c>
      <c r="I42" t="s">
        <v>113</v>
      </c>
    </row>
    <row r="43" spans="2:9" x14ac:dyDescent="0.25">
      <c r="B43" s="29"/>
      <c r="C43" s="65" t="s">
        <v>145</v>
      </c>
      <c r="D43" s="7">
        <v>31</v>
      </c>
      <c r="E43" s="12"/>
      <c r="F43" s="27"/>
      <c r="I43" t="s">
        <v>160</v>
      </c>
    </row>
    <row r="44" spans="2:9" ht="15.75" thickBot="1" x14ac:dyDescent="0.3">
      <c r="B44" s="29"/>
      <c r="C44" s="66"/>
      <c r="D44" s="8">
        <v>32</v>
      </c>
      <c r="E44" s="24" t="s">
        <v>148</v>
      </c>
      <c r="F44" s="27"/>
      <c r="G44" s="26"/>
      <c r="H44" s="26"/>
      <c r="I44" t="s">
        <v>161</v>
      </c>
    </row>
    <row r="45" spans="2:9" ht="15.75" thickBot="1" x14ac:dyDescent="0.3">
      <c r="B45" s="29"/>
      <c r="C45" s="62" t="s">
        <v>169</v>
      </c>
      <c r="D45" s="8">
        <v>33</v>
      </c>
      <c r="E45" s="13"/>
      <c r="F45" s="27"/>
      <c r="G45" s="22">
        <v>9.0044800000000005E-3</v>
      </c>
      <c r="H45" t="s">
        <v>57</v>
      </c>
      <c r="I45" t="s">
        <v>162</v>
      </c>
    </row>
    <row r="46" spans="2:9" ht="15.75" thickBot="1" x14ac:dyDescent="0.3">
      <c r="B46" s="29"/>
      <c r="C46" s="63"/>
      <c r="D46" s="29">
        <v>34</v>
      </c>
      <c r="E46" s="21" t="str">
        <f>_xlfn.CONCAT("C57,",TEXT(G45,"0.0000E+0"),"X")</f>
        <v>C57,9.0045E-3X</v>
      </c>
      <c r="F46" s="27"/>
      <c r="G46" s="26"/>
      <c r="H46" s="26"/>
      <c r="I46" t="s">
        <v>163</v>
      </c>
    </row>
    <row r="47" spans="2:9" ht="15.75" thickBot="1" x14ac:dyDescent="0.3">
      <c r="B47" s="30"/>
      <c r="C47" s="64"/>
      <c r="D47" s="30"/>
      <c r="E47" s="14"/>
      <c r="F47" s="27">
        <f t="shared" si="0"/>
        <v>0</v>
      </c>
      <c r="G47" s="22">
        <v>9.0044800000000005E-3</v>
      </c>
      <c r="H47" t="s">
        <v>57</v>
      </c>
      <c r="I47" t="s">
        <v>113</v>
      </c>
    </row>
    <row r="48" spans="2:9" x14ac:dyDescent="0.25">
      <c r="D48" s="7">
        <v>35</v>
      </c>
      <c r="E48" s="12"/>
      <c r="I48" t="s">
        <v>172</v>
      </c>
    </row>
    <row r="49" spans="2:9" x14ac:dyDescent="0.25">
      <c r="D49" s="8">
        <v>36</v>
      </c>
      <c r="E49" s="13"/>
      <c r="I49" t="s">
        <v>173</v>
      </c>
    </row>
    <row r="50" spans="2:9" ht="15.75" thickBot="1" x14ac:dyDescent="0.3">
      <c r="D50" s="6">
        <v>37</v>
      </c>
      <c r="E50" s="14" t="s">
        <v>171</v>
      </c>
      <c r="G50" s="15">
        <v>4</v>
      </c>
      <c r="H50" t="s">
        <v>170</v>
      </c>
      <c r="I50" t="s">
        <v>174</v>
      </c>
    </row>
    <row r="51" spans="2:9" x14ac:dyDescent="0.25">
      <c r="B51" s="28" t="s">
        <v>46</v>
      </c>
      <c r="C51" s="28" t="s">
        <v>86</v>
      </c>
      <c r="D51" s="40">
        <v>21</v>
      </c>
      <c r="E51" s="56" t="s">
        <v>49</v>
      </c>
      <c r="I51" t="s">
        <v>50</v>
      </c>
    </row>
    <row r="52" spans="2:9" x14ac:dyDescent="0.25">
      <c r="B52" s="29"/>
      <c r="C52" s="29"/>
      <c r="D52" s="41"/>
      <c r="E52" s="57"/>
      <c r="I52" t="s">
        <v>53</v>
      </c>
    </row>
    <row r="53" spans="2:9" ht="15.75" thickBot="1" x14ac:dyDescent="0.3">
      <c r="B53" s="30"/>
      <c r="C53" s="30"/>
      <c r="D53" s="42"/>
      <c r="E53" s="58"/>
      <c r="I53" t="s">
        <v>48</v>
      </c>
    </row>
  </sheetData>
  <mergeCells count="37">
    <mergeCell ref="B51:B53"/>
    <mergeCell ref="C51:C53"/>
    <mergeCell ref="D51:D53"/>
    <mergeCell ref="E51:E53"/>
    <mergeCell ref="D11:D12"/>
    <mergeCell ref="B5:B6"/>
    <mergeCell ref="C5:C6"/>
    <mergeCell ref="D3:D6"/>
    <mergeCell ref="D16:D17"/>
    <mergeCell ref="C15:C17"/>
    <mergeCell ref="C13:C14"/>
    <mergeCell ref="B3:B4"/>
    <mergeCell ref="C3:C4"/>
    <mergeCell ref="B7:B8"/>
    <mergeCell ref="C7:C8"/>
    <mergeCell ref="C18:C19"/>
    <mergeCell ref="C20:C22"/>
    <mergeCell ref="D21:D22"/>
    <mergeCell ref="B9:B22"/>
    <mergeCell ref="B23:B37"/>
    <mergeCell ref="C25:C27"/>
    <mergeCell ref="C28:C29"/>
    <mergeCell ref="C30:C32"/>
    <mergeCell ref="C33:C34"/>
    <mergeCell ref="C10:C12"/>
    <mergeCell ref="C23:C24"/>
    <mergeCell ref="B38:B47"/>
    <mergeCell ref="C38:C39"/>
    <mergeCell ref="C40:C42"/>
    <mergeCell ref="D41:D42"/>
    <mergeCell ref="C43:C44"/>
    <mergeCell ref="C45:C47"/>
    <mergeCell ref="D46:D47"/>
    <mergeCell ref="C35:C37"/>
    <mergeCell ref="D26:D27"/>
    <mergeCell ref="D31:D32"/>
    <mergeCell ref="D36:D3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voltage calibration</vt:lpstr>
      <vt:lpstr>1 A calibration</vt:lpstr>
      <vt:lpstr>100 mA calibration</vt:lpstr>
      <vt:lpstr>1 nA to 10 mA calibration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Corrigall</dc:creator>
  <cp:lastModifiedBy>Leigh Corrigall</cp:lastModifiedBy>
  <dcterms:created xsi:type="dcterms:W3CDTF">2020-11-14T17:40:53Z</dcterms:created>
  <dcterms:modified xsi:type="dcterms:W3CDTF">2020-11-23T22:12:17Z</dcterms:modified>
</cp:coreProperties>
</file>