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Transfer Folder\Research\Hydrogen Detector\Support Files\Keithley\Keithley 238\Replacement Parts\"/>
    </mc:Choice>
  </mc:AlternateContent>
  <xr:revisionPtr revIDLastSave="0" documentId="13_ncr:1_{DA434E60-0A97-4948-8D79-87AFAB139CB5}" xr6:coauthVersionLast="45" xr6:coauthVersionMax="45" xr10:uidLastSave="{00000000-0000-0000-0000-000000000000}"/>
  <bookViews>
    <workbookView xWindow="28260" yWindow="4230" windowWidth="20055" windowHeight="12810" xr2:uid="{91844875-35AF-4361-B428-95C5F390AE81}"/>
  </bookViews>
  <sheets>
    <sheet name="axial fan candid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6" i="1"/>
  <c r="L5" i="1"/>
</calcChain>
</file>

<file path=xl/sharedStrings.xml><?xml version="1.0" encoding="utf-8"?>
<sst xmlns="http://schemas.openxmlformats.org/spreadsheetml/2006/main" count="49" uniqueCount="45">
  <si>
    <t>model</t>
  </si>
  <si>
    <t>109-153</t>
  </si>
  <si>
    <t>manufacturer</t>
  </si>
  <si>
    <t>Sanyo Denki</t>
  </si>
  <si>
    <t>input [W]</t>
  </si>
  <si>
    <t>current [mA]</t>
  </si>
  <si>
    <t>speed [RPM]</t>
  </si>
  <si>
    <t>flow rate [m^3/min]</t>
  </si>
  <si>
    <t>SPL [dB (A)]</t>
  </si>
  <si>
    <t>operating temperature</t>
  </si>
  <si>
    <t>-30 to 60 °C</t>
  </si>
  <si>
    <t>lifetime</t>
  </si>
  <si>
    <t>126LF-2182-000</t>
  </si>
  <si>
    <t>ETRI</t>
  </si>
  <si>
    <t>bearing</t>
  </si>
  <si>
    <t>sleeve</t>
  </si>
  <si>
    <t>voltage [VAC]</t>
  </si>
  <si>
    <t>-10 to 55 °C</t>
  </si>
  <si>
    <t>?</t>
  </si>
  <si>
    <t>M4 x 0.7, 6 mm deep</t>
  </si>
  <si>
    <t>thinkness [mm]</t>
  </si>
  <si>
    <r>
      <t xml:space="preserve">38 </t>
    </r>
    <r>
      <rPr>
        <sz val="11"/>
        <color theme="1"/>
        <rFont val="Calibri"/>
        <family val="2"/>
      </rPr>
      <t>± 0.5</t>
    </r>
  </si>
  <si>
    <t>grounding tap</t>
  </si>
  <si>
    <t>&lt; 38.5</t>
  </si>
  <si>
    <t>3115PS-12W-B30-A00</t>
  </si>
  <si>
    <t>-10 to 70 °C</t>
  </si>
  <si>
    <t>wire guage [AWG]</t>
  </si>
  <si>
    <t>ball</t>
  </si>
  <si>
    <t>NMB</t>
  </si>
  <si>
    <t>termination</t>
  </si>
  <si>
    <t>8500N</t>
  </si>
  <si>
    <t>ebm-papst Inc.</t>
  </si>
  <si>
    <t>-10 to 75 °C</t>
  </si>
  <si>
    <t>55000 hr @ 40 °C</t>
  </si>
  <si>
    <t>100000 hr @ 25 °C</t>
  </si>
  <si>
    <t>50000 hr @ 25 °C</t>
  </si>
  <si>
    <r>
      <t xml:space="preserve">25000 hr @ 60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</si>
  <si>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M4, 8 mm deep</t>
  </si>
  <si>
    <r>
      <t xml:space="preserve">38 </t>
    </r>
    <r>
      <rPr>
        <sz val="11"/>
        <color theme="1"/>
        <rFont val="Calibri"/>
        <family val="2"/>
      </rPr>
      <t>± 0.3</t>
    </r>
  </si>
  <si>
    <t>sintec</t>
  </si>
  <si>
    <t>Orion Fans</t>
  </si>
  <si>
    <t>OA80AP-11-1WB</t>
  </si>
  <si>
    <t>60000 hr @ 40 °C</t>
  </si>
  <si>
    <t>-20 to 80 °C</t>
  </si>
  <si>
    <t>cost [USD]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</si>
</sst>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7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44" fontId="0" fillId="0" borderId="0" xfId="1" applyFont="1" applyAlignment="1">
      <alignment horizontal="center"/>
    </xf>
    <xf numFmtId="2" fontId="0" fillId="0" borderId="0" xfId="0" applyNumberFormat="1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quotePrefix="1" applyFill="1" applyAlignment="1">
      <alignment horizontal="center"/>
    </xf>
    <xf numFmtId="2" fontId="0" fillId="0" borderId="0" xfId="0" applyNumberFormat="1" applyFont="1" applyFill="1"/>
    <xf numFmtId="0" fontId="0" fillId="0" borderId="0" xfId="0" applyFont="1" applyFill="1"/>
    <xf numFmtId="2" fontId="0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A657-98D5-4A9C-8325-284FB99460C3}">
  <dimension ref="A1:O8"/>
  <sheetViews>
    <sheetView tabSelected="1" workbookViewId="0">
      <selection activeCell="A5" sqref="A5:O5"/>
    </sheetView>
  </sheetViews>
  <sheetFormatPr defaultRowHeight="15" x14ac:dyDescent="0.25"/>
  <cols>
    <col min="1" max="1" width="14.28515625" bestFit="1" customWidth="1"/>
    <col min="2" max="2" width="19.85546875" style="1" bestFit="1" customWidth="1"/>
    <col min="3" max="3" width="10" style="5" bestFit="1" customWidth="1"/>
    <col min="4" max="4" width="19.28515625" style="1" bestFit="1" customWidth="1"/>
    <col min="5" max="5" width="17.28515625" style="1" bestFit="1" customWidth="1"/>
    <col min="6" max="6" width="15" style="1" bestFit="1" customWidth="1"/>
    <col min="7" max="7" width="7.7109375" style="1" bestFit="1" customWidth="1"/>
    <col min="8" max="8" width="9.42578125" bestFit="1" customWidth="1"/>
    <col min="9" max="9" width="13.28515625" bestFit="1" customWidth="1"/>
    <col min="10" max="11" width="12.28515625" bestFit="1" customWidth="1"/>
    <col min="12" max="12" width="19.140625" bestFit="1" customWidth="1"/>
    <col min="13" max="13" width="11.28515625" bestFit="1" customWidth="1"/>
    <col min="14" max="14" width="21.7109375" style="1" bestFit="1" customWidth="1"/>
    <col min="15" max="15" width="16.42578125" style="1" bestFit="1" customWidth="1"/>
  </cols>
  <sheetData>
    <row r="1" spans="1:15" s="1" customFormat="1" x14ac:dyDescent="0.25">
      <c r="A1" s="1" t="s">
        <v>2</v>
      </c>
      <c r="B1" s="1" t="s">
        <v>0</v>
      </c>
      <c r="C1" s="1" t="s">
        <v>44</v>
      </c>
      <c r="D1" s="1" t="s">
        <v>22</v>
      </c>
      <c r="E1" s="1" t="s">
        <v>26</v>
      </c>
      <c r="F1" s="1" t="s">
        <v>20</v>
      </c>
      <c r="G1" s="1" t="s">
        <v>14</v>
      </c>
      <c r="H1" s="1" t="s">
        <v>4</v>
      </c>
      <c r="I1" s="1" t="s">
        <v>16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11</v>
      </c>
    </row>
    <row r="2" spans="1:15" x14ac:dyDescent="0.25">
      <c r="A2" s="1" t="s">
        <v>3</v>
      </c>
      <c r="B2" s="1" t="s">
        <v>1</v>
      </c>
      <c r="C2" s="5">
        <v>30.4</v>
      </c>
      <c r="D2" s="1" t="s">
        <v>19</v>
      </c>
      <c r="E2" s="1" t="s">
        <v>29</v>
      </c>
      <c r="F2" s="1" t="s">
        <v>21</v>
      </c>
      <c r="G2" s="1" t="s">
        <v>27</v>
      </c>
      <c r="H2" s="9">
        <v>8</v>
      </c>
      <c r="I2" s="9">
        <v>115</v>
      </c>
      <c r="J2" s="9">
        <v>100</v>
      </c>
      <c r="K2" s="9">
        <v>3150</v>
      </c>
      <c r="L2" s="12">
        <v>1.05</v>
      </c>
      <c r="M2" s="9">
        <v>39</v>
      </c>
      <c r="N2" s="10" t="s">
        <v>10</v>
      </c>
      <c r="O2" s="4" t="s">
        <v>36</v>
      </c>
    </row>
    <row r="3" spans="1:15" x14ac:dyDescent="0.25">
      <c r="A3" s="1" t="s">
        <v>13</v>
      </c>
      <c r="B3" s="1" t="s">
        <v>12</v>
      </c>
      <c r="C3" s="5">
        <v>13.42</v>
      </c>
      <c r="D3" s="1" t="b">
        <v>1</v>
      </c>
      <c r="E3" s="1">
        <v>20</v>
      </c>
      <c r="F3" s="1" t="s">
        <v>23</v>
      </c>
      <c r="G3" s="1" t="s">
        <v>15</v>
      </c>
      <c r="H3" s="9">
        <v>8</v>
      </c>
      <c r="I3" s="9">
        <v>115</v>
      </c>
      <c r="J3" s="9">
        <v>100</v>
      </c>
      <c r="K3" s="9">
        <v>3250</v>
      </c>
      <c r="L3" s="11">
        <f>32*(1/3.28084)^3</f>
        <v>0.90613900395465274</v>
      </c>
      <c r="M3" s="9">
        <v>35</v>
      </c>
      <c r="N3" s="10" t="s">
        <v>17</v>
      </c>
      <c r="O3" s="4" t="s">
        <v>35</v>
      </c>
    </row>
    <row r="4" spans="1:15" x14ac:dyDescent="0.25">
      <c r="A4" s="1" t="s">
        <v>28</v>
      </c>
      <c r="B4" s="1" t="s">
        <v>24</v>
      </c>
      <c r="C4" s="5">
        <v>13.42</v>
      </c>
      <c r="D4" s="1" t="b">
        <v>1</v>
      </c>
      <c r="E4" s="1">
        <v>22</v>
      </c>
      <c r="F4" s="1" t="s">
        <v>21</v>
      </c>
      <c r="G4" s="1" t="s">
        <v>27</v>
      </c>
      <c r="H4">
        <v>7</v>
      </c>
      <c r="I4">
        <v>115</v>
      </c>
      <c r="J4">
        <v>110</v>
      </c>
      <c r="K4">
        <v>3200</v>
      </c>
      <c r="L4" s="6">
        <v>0.9</v>
      </c>
      <c r="M4">
        <v>38</v>
      </c>
      <c r="N4" s="3" t="s">
        <v>25</v>
      </c>
      <c r="O4" s="4" t="s">
        <v>34</v>
      </c>
    </row>
    <row r="5" spans="1:15" x14ac:dyDescent="0.25">
      <c r="A5" s="1" t="s">
        <v>31</v>
      </c>
      <c r="B5" s="1" t="s">
        <v>30</v>
      </c>
      <c r="C5" s="5">
        <v>44.4</v>
      </c>
      <c r="D5" s="1" t="s">
        <v>37</v>
      </c>
      <c r="E5" s="7">
        <v>18</v>
      </c>
      <c r="F5" s="1" t="s">
        <v>38</v>
      </c>
      <c r="G5" s="7" t="s">
        <v>39</v>
      </c>
      <c r="H5">
        <v>11</v>
      </c>
      <c r="I5">
        <v>115</v>
      </c>
      <c r="K5">
        <v>3200</v>
      </c>
      <c r="L5" s="13">
        <f>61/60</f>
        <v>1.0166666666666666</v>
      </c>
      <c r="M5" s="8">
        <v>34</v>
      </c>
      <c r="N5" s="3" t="s">
        <v>32</v>
      </c>
      <c r="O5" s="4" t="s">
        <v>33</v>
      </c>
    </row>
    <row r="6" spans="1:15" x14ac:dyDescent="0.25">
      <c r="A6" s="1" t="s">
        <v>40</v>
      </c>
      <c r="B6" s="1" t="s">
        <v>41</v>
      </c>
      <c r="C6" s="5">
        <v>14.76</v>
      </c>
      <c r="D6" s="1" t="s">
        <v>18</v>
      </c>
      <c r="E6" s="1">
        <v>22</v>
      </c>
      <c r="F6" s="1" t="s">
        <v>21</v>
      </c>
      <c r="G6" s="1" t="s">
        <v>27</v>
      </c>
      <c r="H6">
        <v>9</v>
      </c>
      <c r="I6">
        <v>115</v>
      </c>
      <c r="J6" s="4">
        <v>120</v>
      </c>
      <c r="K6">
        <v>3000</v>
      </c>
      <c r="L6" s="6">
        <f>30*(1/3.28084)^3</f>
        <v>0.84950531620748693</v>
      </c>
      <c r="M6">
        <v>36</v>
      </c>
      <c r="N6" s="3" t="s">
        <v>43</v>
      </c>
      <c r="O6" s="4" t="s">
        <v>42</v>
      </c>
    </row>
    <row r="8" spans="1:15" x14ac:dyDescent="0.25">
      <c r="L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axial fan candidates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2020-08-23T13:47:10Z</dcterms:created>
  <dcterms:modified xsi:type="dcterms:W3CDTF">2020-08-23T15:49:10Z</dcterms:modified>
</cp:coreProperties>
</file>