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<sst xmlns="http://schemas.openxmlformats.org/spreadsheetml/2006/main" count="94" uniqueCount="52">
  <si>
    <t>amp range</t>
  </si>
  <si>
    <t>measurement</t>
  </si>
  <si>
    <t>volt range</t>
  </si>
  <si>
    <t>M9710</t>
  </si>
  <si>
    <t>Min</t>
  </si>
  <si>
    <t>Max</t>
  </si>
  <si>
    <t>full scale</t>
  </si>
  <si>
    <t>M9711 / M9712 Specs</t>
  </si>
  <si>
    <t>M9710 Specs</t>
  </si>
  <si>
    <t>0.1A</t>
  </si>
  <si>
    <t>1.5A</t>
  </si>
  <si>
    <t>3A</t>
  </si>
  <si>
    <t>1A</t>
  </si>
  <si>
    <t>15A</t>
  </si>
  <si>
    <t>30A</t>
  </si>
  <si>
    <t>3V</t>
  </si>
  <si>
    <t>10V</t>
  </si>
  <si>
    <t>20V</t>
  </si>
  <si>
    <t>60V</t>
  </si>
  <si>
    <t>150V</t>
  </si>
  <si>
    <t>RH</t>
  </si>
  <si>
    <t>PSU:</t>
  </si>
  <si>
    <t>Voltmeter:</t>
  </si>
  <si>
    <t>Keithley 2000</t>
  </si>
  <si>
    <t>Ammeter:</t>
  </si>
  <si>
    <t>Rigol DM3058E</t>
  </si>
  <si>
    <t>Front Panel measurements</t>
  </si>
  <si>
    <t>°C</t>
  </si>
  <si>
    <t>30 Ampere Range</t>
  </si>
  <si>
    <t>3 Ampere Range</t>
  </si>
  <si>
    <t>20V Range, Local</t>
  </si>
  <si>
    <t>150V Range, Local</t>
  </si>
  <si>
    <t>20V Range, Remote</t>
  </si>
  <si>
    <t>150V Range, Remote</t>
  </si>
  <si>
    <t>n/a</t>
  </si>
  <si>
    <t>Rigol DP832</t>
  </si>
  <si>
    <t>M9710 calculated specs</t>
  </si>
  <si>
    <t>M9711/12 calculated specs</t>
  </si>
  <si>
    <t>Displayed</t>
  </si>
  <si>
    <t>Error</t>
  </si>
  <si>
    <t>Note</t>
  </si>
  <si>
    <t>Notes</t>
  </si>
  <si>
    <t xml:space="preserve">Factory calibration "certificate" min/max is within a least significant digit of the derived values from published specs for M9711/12. </t>
  </si>
  <si>
    <t>For some reason the "certificate" appears to be using 0.05% of full scale instead of the published 0.08% in the high amp mode. Of course, the M9710 is consistent with its superior 0.01% if full scale compared to other models.</t>
  </si>
  <si>
    <t>Overall, the M9710 is well within specifications on current readings, and clearly within its own much superior specs to the M9711/12. ;)</t>
  </si>
  <si>
    <t>Now the M9710 doesn't meet it's own specs with remote voltage. I could overlook the 10V but the 20V is pushing it…</t>
  </si>
  <si>
    <t>Here the front panel low volt range, the M9710 fails the M9711/12 specs. Not sure why the specs on the cert are so much tighter than the calculated specs. However, it is still within the published M9710 specs.</t>
  </si>
  <si>
    <t>Official provided Cal. Cert.</t>
  </si>
  <si>
    <t>DMM</t>
  </si>
  <si>
    <t>All voltage readings taken without any load. Ampere readings taken by dialing in the displayed Maynuo load while observing the DMM to get as close as possible to test example.</t>
  </si>
  <si>
    <t>Right on the edge of the calculated specs, but a fail based on M9711/12 specs and the M9710 "certificate" that appears to use the 9711/12 specs anyway.</t>
  </si>
  <si>
    <t>Calculators based on Maynuo published specifications. Enter any value in the yellow boxes to derive Min and Max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</si>
</sst>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67" fontId="34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3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0" fontId="0" fillId="0" borderId="12" xfId="0" applyNumberFormat="1" applyBorder="1" applyAlignment="1">
      <alignment/>
    </xf>
    <xf numFmtId="166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3" xfId="0" applyFont="1" applyBorder="1" applyAlignment="1">
      <alignment/>
    </xf>
    <xf numFmtId="164" fontId="0" fillId="0" borderId="12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34" fillId="0" borderId="15" xfId="0" applyNumberFormat="1" applyFont="1" applyBorder="1" applyAlignment="1">
      <alignment/>
    </xf>
    <xf numFmtId="2" fontId="34" fillId="0" borderId="16" xfId="0" applyNumberFormat="1" applyFont="1" applyBorder="1" applyAlignment="1">
      <alignment/>
    </xf>
    <xf numFmtId="167" fontId="34" fillId="0" borderId="15" xfId="0" applyNumberFormat="1" applyFont="1" applyBorder="1" applyAlignment="1">
      <alignment/>
    </xf>
    <xf numFmtId="167" fontId="34" fillId="0" borderId="16" xfId="0" applyNumberFormat="1" applyFont="1" applyBorder="1" applyAlignment="1">
      <alignment/>
    </xf>
    <xf numFmtId="166" fontId="34" fillId="0" borderId="15" xfId="0" applyNumberFormat="1" applyFont="1" applyBorder="1" applyAlignment="1">
      <alignment/>
    </xf>
    <xf numFmtId="166" fontId="34" fillId="0" borderId="16" xfId="0" applyNumberFormat="1" applyFont="1" applyBorder="1" applyAlignment="1">
      <alignment/>
    </xf>
    <xf numFmtId="0" fontId="0" fillId="0" borderId="12" xfId="0" applyBorder="1" applyAlignment="1" quotePrefix="1">
      <alignment/>
    </xf>
    <xf numFmtId="0" fontId="0" fillId="0" borderId="14" xfId="0" applyBorder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/>
    </xf>
    <xf numFmtId="167" fontId="34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0" fontId="0" fillId="0" borderId="0" xfId="57" applyNumberFormat="1" applyFont="1" applyAlignment="1">
      <alignment/>
    </xf>
    <xf numFmtId="0" fontId="34" fillId="0" borderId="1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7" max="7" width="11.140625" style="0" customWidth="1"/>
    <col min="8" max="8" width="10.7109375" style="0" bestFit="1" customWidth="1"/>
    <col min="9" max="9" width="12.28125" style="0" customWidth="1"/>
    <col min="11" max="11" width="12.140625" style="0" customWidth="1"/>
    <col min="12" max="12" width="11.140625" style="0" customWidth="1"/>
    <col min="18" max="18" width="9.140625" style="37" customWidth="1"/>
  </cols>
  <sheetData>
    <row r="1" ht="15">
      <c r="B1" t="s">
        <v>51</v>
      </c>
    </row>
    <row r="3" spans="2:15" ht="15">
      <c r="B3" s="33" t="s">
        <v>7</v>
      </c>
      <c r="C3" s="8"/>
      <c r="D3" s="8"/>
      <c r="E3" s="8"/>
      <c r="F3" s="34" t="s">
        <v>4</v>
      </c>
      <c r="G3" s="35" t="s">
        <v>5</v>
      </c>
      <c r="J3" s="33" t="s">
        <v>8</v>
      </c>
      <c r="K3" s="8"/>
      <c r="L3" s="8"/>
      <c r="M3" s="8"/>
      <c r="N3" s="34" t="s">
        <v>4</v>
      </c>
      <c r="O3" s="35" t="s">
        <v>5</v>
      </c>
    </row>
    <row r="4" spans="2:15" ht="15">
      <c r="B4" s="9"/>
      <c r="C4" s="10"/>
      <c r="D4" s="10"/>
      <c r="E4" s="10"/>
      <c r="F4" s="10"/>
      <c r="G4" s="11"/>
      <c r="J4" s="9"/>
      <c r="K4" s="10"/>
      <c r="L4" s="10"/>
      <c r="M4" s="10"/>
      <c r="N4" s="10"/>
      <c r="O4" s="11"/>
    </row>
    <row r="5" spans="2:15" ht="15">
      <c r="B5" s="25">
        <v>3</v>
      </c>
      <c r="C5" s="10" t="s">
        <v>0</v>
      </c>
      <c r="D5" s="10"/>
      <c r="E5" s="7">
        <v>3</v>
      </c>
      <c r="F5" s="10"/>
      <c r="G5" s="11"/>
      <c r="J5" s="9">
        <v>3</v>
      </c>
      <c r="K5" s="10" t="s">
        <v>0</v>
      </c>
      <c r="L5" s="10"/>
      <c r="M5" s="7">
        <v>3</v>
      </c>
      <c r="N5" s="10"/>
      <c r="O5" s="11"/>
    </row>
    <row r="6" spans="2:15" ht="15">
      <c r="B6" s="12">
        <v>0.0003</v>
      </c>
      <c r="C6" s="10" t="s">
        <v>1</v>
      </c>
      <c r="D6" s="10"/>
      <c r="E6" s="10">
        <f>B6*E5</f>
        <v>0.0009</v>
      </c>
      <c r="F6" s="10"/>
      <c r="G6" s="11"/>
      <c r="J6" s="12">
        <v>0.0005</v>
      </c>
      <c r="K6" s="10" t="s">
        <v>1</v>
      </c>
      <c r="L6" s="10"/>
      <c r="M6" s="10">
        <f>J6*M5</f>
        <v>0.0015</v>
      </c>
      <c r="N6" s="10"/>
      <c r="O6" s="11"/>
    </row>
    <row r="7" spans="2:15" ht="15">
      <c r="B7" s="12">
        <v>0.0005</v>
      </c>
      <c r="C7" s="10" t="s">
        <v>6</v>
      </c>
      <c r="D7" s="10"/>
      <c r="E7" s="10">
        <f>B5*B7</f>
        <v>0.0015</v>
      </c>
      <c r="F7" s="10"/>
      <c r="G7" s="11"/>
      <c r="J7" s="12">
        <v>0.0001</v>
      </c>
      <c r="K7" s="10" t="s">
        <v>6</v>
      </c>
      <c r="L7" s="10"/>
      <c r="M7" s="10">
        <f>J5*J7</f>
        <v>0.00030000000000000003</v>
      </c>
      <c r="N7" s="10"/>
      <c r="O7" s="11"/>
    </row>
    <row r="8" spans="2:15" ht="15">
      <c r="B8" s="17"/>
      <c r="C8" s="18"/>
      <c r="D8" s="18"/>
      <c r="E8" s="18">
        <f>SUM(E6:E7)</f>
        <v>0.0024000000000000002</v>
      </c>
      <c r="F8" s="23">
        <f>E5-E8</f>
        <v>2.9976</v>
      </c>
      <c r="G8" s="24">
        <f>E5+E8</f>
        <v>3.0024</v>
      </c>
      <c r="J8" s="17"/>
      <c r="K8" s="18"/>
      <c r="L8" s="18"/>
      <c r="M8" s="18">
        <f>SUM(M6:M7)</f>
        <v>0.0018</v>
      </c>
      <c r="N8" s="23">
        <f>M5-M8</f>
        <v>2.9982</v>
      </c>
      <c r="O8" s="24">
        <f>M5+M8</f>
        <v>3.0018</v>
      </c>
    </row>
    <row r="9" spans="2:15" ht="15">
      <c r="B9" s="9"/>
      <c r="C9" s="10"/>
      <c r="D9" s="10"/>
      <c r="E9" s="10"/>
      <c r="F9" s="14"/>
      <c r="G9" s="15"/>
      <c r="J9" s="9"/>
      <c r="K9" s="10"/>
      <c r="L9" s="10"/>
      <c r="M9" s="10"/>
      <c r="N9" s="14"/>
      <c r="O9" s="15"/>
    </row>
    <row r="10" spans="2:15" ht="15">
      <c r="B10" s="9">
        <v>30</v>
      </c>
      <c r="C10" s="10" t="s">
        <v>0</v>
      </c>
      <c r="D10" s="10"/>
      <c r="E10" s="7">
        <v>10</v>
      </c>
      <c r="F10" s="14"/>
      <c r="G10" s="15"/>
      <c r="J10" s="9">
        <v>30</v>
      </c>
      <c r="K10" s="10" t="s">
        <v>0</v>
      </c>
      <c r="L10" s="10"/>
      <c r="M10" s="7">
        <v>10</v>
      </c>
      <c r="N10" s="14"/>
      <c r="O10" s="15"/>
    </row>
    <row r="11" spans="2:15" ht="15">
      <c r="B11" s="12">
        <v>0.0003</v>
      </c>
      <c r="C11" s="10" t="s">
        <v>1</v>
      </c>
      <c r="D11" s="10"/>
      <c r="E11" s="10">
        <f>B11*E10</f>
        <v>0.0029999999999999996</v>
      </c>
      <c r="F11" s="14"/>
      <c r="G11" s="15"/>
      <c r="J11" s="12">
        <v>0.0005</v>
      </c>
      <c r="K11" s="10" t="s">
        <v>1</v>
      </c>
      <c r="L11" s="10"/>
      <c r="M11" s="10">
        <f>J11*M10</f>
        <v>0.005</v>
      </c>
      <c r="N11" s="14"/>
      <c r="O11" s="15"/>
    </row>
    <row r="12" spans="2:15" ht="15">
      <c r="B12" s="12">
        <v>0.0008</v>
      </c>
      <c r="C12" s="10" t="s">
        <v>6</v>
      </c>
      <c r="D12" s="10"/>
      <c r="E12" s="10">
        <f>B10*B12</f>
        <v>0.024</v>
      </c>
      <c r="F12" s="14"/>
      <c r="G12" s="15"/>
      <c r="J12" s="12">
        <v>0.0001</v>
      </c>
      <c r="K12" s="10" t="s">
        <v>6</v>
      </c>
      <c r="L12" s="10"/>
      <c r="M12" s="10">
        <f>J10*J12</f>
        <v>0.003</v>
      </c>
      <c r="N12" s="14"/>
      <c r="O12" s="15"/>
    </row>
    <row r="13" spans="2:15" ht="15">
      <c r="B13" s="17"/>
      <c r="C13" s="18"/>
      <c r="D13" s="18"/>
      <c r="E13" s="18">
        <f>SUM(E11:E12)</f>
        <v>0.027</v>
      </c>
      <c r="F13" s="21">
        <f>E10-E13</f>
        <v>9.973</v>
      </c>
      <c r="G13" s="22">
        <f>E10+E13</f>
        <v>10.027</v>
      </c>
      <c r="J13" s="17"/>
      <c r="K13" s="18"/>
      <c r="L13" s="18"/>
      <c r="M13" s="18">
        <f>SUM(M11:M12)</f>
        <v>0.008</v>
      </c>
      <c r="N13" s="21">
        <f>M10-M13</f>
        <v>9.992</v>
      </c>
      <c r="O13" s="22">
        <f>M10+M13</f>
        <v>10.008</v>
      </c>
    </row>
    <row r="14" spans="2:15" ht="15">
      <c r="B14" s="9"/>
      <c r="C14" s="10"/>
      <c r="D14" s="10"/>
      <c r="E14" s="10"/>
      <c r="F14" s="14"/>
      <c r="G14" s="15"/>
      <c r="J14" s="9"/>
      <c r="K14" s="10"/>
      <c r="L14" s="10"/>
      <c r="M14" s="10"/>
      <c r="N14" s="14"/>
      <c r="O14" s="15"/>
    </row>
    <row r="15" spans="2:15" ht="15">
      <c r="B15" s="9">
        <v>20</v>
      </c>
      <c r="C15" s="10" t="s">
        <v>2</v>
      </c>
      <c r="D15" s="10"/>
      <c r="E15" s="7">
        <v>3</v>
      </c>
      <c r="F15" s="14"/>
      <c r="G15" s="15"/>
      <c r="J15" s="9">
        <v>20</v>
      </c>
      <c r="K15" s="10" t="s">
        <v>2</v>
      </c>
      <c r="L15" s="10"/>
      <c r="M15" s="7">
        <v>3</v>
      </c>
      <c r="N15" s="14"/>
      <c r="O15" s="15"/>
    </row>
    <row r="16" spans="2:15" ht="15">
      <c r="B16" s="16">
        <v>0.00015</v>
      </c>
      <c r="C16" s="10" t="s">
        <v>1</v>
      </c>
      <c r="D16" s="10"/>
      <c r="E16" s="10">
        <f>B16*E15</f>
        <v>0.00045</v>
      </c>
      <c r="F16" s="14"/>
      <c r="G16" s="15"/>
      <c r="J16" s="16">
        <v>0.00015</v>
      </c>
      <c r="K16" s="10" t="s">
        <v>1</v>
      </c>
      <c r="L16" s="10"/>
      <c r="M16" s="10">
        <f>J16*M15</f>
        <v>0.00045</v>
      </c>
      <c r="N16" s="14"/>
      <c r="O16" s="15"/>
    </row>
    <row r="17" spans="2:15" ht="15">
      <c r="B17" s="12">
        <v>0.0003</v>
      </c>
      <c r="C17" s="10" t="s">
        <v>6</v>
      </c>
      <c r="D17" s="10"/>
      <c r="E17" s="10">
        <f>B15*B17</f>
        <v>0.005999999999999999</v>
      </c>
      <c r="F17" s="14"/>
      <c r="G17" s="15"/>
      <c r="J17" s="12">
        <v>0.0005</v>
      </c>
      <c r="K17" s="10" t="s">
        <v>6</v>
      </c>
      <c r="L17" s="10"/>
      <c r="M17" s="10">
        <f>J15*J17</f>
        <v>0.01</v>
      </c>
      <c r="N17" s="14"/>
      <c r="O17" s="15"/>
    </row>
    <row r="18" spans="2:15" ht="15">
      <c r="B18" s="17"/>
      <c r="C18" s="18"/>
      <c r="D18" s="18"/>
      <c r="E18" s="18">
        <f>SUM(E16:E17)</f>
        <v>0.006449999999999999</v>
      </c>
      <c r="F18" s="21">
        <f>E15-E18</f>
        <v>2.99355</v>
      </c>
      <c r="G18" s="22">
        <f>E15+E18</f>
        <v>3.00645</v>
      </c>
      <c r="J18" s="17"/>
      <c r="K18" s="18"/>
      <c r="L18" s="18"/>
      <c r="M18" s="18">
        <f>SUM(M16:M17)</f>
        <v>0.010450000000000001</v>
      </c>
      <c r="N18" s="21">
        <f>M15-M18</f>
        <v>2.98955</v>
      </c>
      <c r="O18" s="22">
        <f>M15+M18</f>
        <v>3.01045</v>
      </c>
    </row>
    <row r="19" spans="2:15" ht="15">
      <c r="B19" s="9"/>
      <c r="C19" s="10"/>
      <c r="D19" s="10"/>
      <c r="E19" s="10"/>
      <c r="F19" s="14"/>
      <c r="G19" s="15"/>
      <c r="J19" s="9"/>
      <c r="K19" s="10"/>
      <c r="L19" s="10"/>
      <c r="M19" s="10"/>
      <c r="N19" s="14"/>
      <c r="O19" s="15"/>
    </row>
    <row r="20" spans="2:15" ht="15">
      <c r="B20" s="9">
        <v>150</v>
      </c>
      <c r="C20" s="10" t="s">
        <v>2</v>
      </c>
      <c r="D20" s="10"/>
      <c r="E20" s="7">
        <v>150</v>
      </c>
      <c r="F20" s="14"/>
      <c r="G20" s="15"/>
      <c r="J20" s="9">
        <v>150</v>
      </c>
      <c r="K20" s="10" t="s">
        <v>2</v>
      </c>
      <c r="L20" s="10"/>
      <c r="M20" s="7">
        <v>150</v>
      </c>
      <c r="N20" s="14"/>
      <c r="O20" s="15"/>
    </row>
    <row r="21" spans="2:15" ht="15">
      <c r="B21" s="16">
        <v>0.00015</v>
      </c>
      <c r="C21" s="10" t="s">
        <v>1</v>
      </c>
      <c r="D21" s="10"/>
      <c r="E21" s="10">
        <f>B21*E20</f>
        <v>0.0225</v>
      </c>
      <c r="F21" s="14"/>
      <c r="G21" s="15"/>
      <c r="J21" s="16">
        <v>0.00015</v>
      </c>
      <c r="K21" s="10" t="s">
        <v>1</v>
      </c>
      <c r="L21" s="10"/>
      <c r="M21" s="10">
        <f>J21*M20</f>
        <v>0.0225</v>
      </c>
      <c r="N21" s="14"/>
      <c r="O21" s="15"/>
    </row>
    <row r="22" spans="2:15" ht="15">
      <c r="B22" s="12">
        <v>0.0003</v>
      </c>
      <c r="C22" s="10" t="s">
        <v>6</v>
      </c>
      <c r="D22" s="10"/>
      <c r="E22" s="10">
        <f>B20*B22</f>
        <v>0.045</v>
      </c>
      <c r="F22" s="14"/>
      <c r="G22" s="15"/>
      <c r="J22" s="12">
        <v>0.0005</v>
      </c>
      <c r="K22" s="10" t="s">
        <v>6</v>
      </c>
      <c r="L22" s="10"/>
      <c r="M22" s="10">
        <f>J20*J22</f>
        <v>0.075</v>
      </c>
      <c r="N22" s="14"/>
      <c r="O22" s="15"/>
    </row>
    <row r="23" spans="2:15" ht="15">
      <c r="B23" s="26"/>
      <c r="C23" s="18"/>
      <c r="D23" s="18"/>
      <c r="E23" s="18">
        <f>SUM(E21:E22)</f>
        <v>0.0675</v>
      </c>
      <c r="F23" s="19">
        <f>E20-E23</f>
        <v>149.9325</v>
      </c>
      <c r="G23" s="20">
        <f>E20+E23</f>
        <v>150.0675</v>
      </c>
      <c r="J23" s="17"/>
      <c r="K23" s="18"/>
      <c r="L23" s="18"/>
      <c r="M23" s="18">
        <f>SUM(M21:M22)</f>
        <v>0.0975</v>
      </c>
      <c r="N23" s="19">
        <f>M20-M23</f>
        <v>149.9025</v>
      </c>
      <c r="O23" s="20">
        <f>M20+M23</f>
        <v>150.0975</v>
      </c>
    </row>
    <row r="27" spans="14:15" ht="15">
      <c r="N27" s="6"/>
      <c r="O27" s="6"/>
    </row>
    <row r="28" spans="2:15" ht="15">
      <c r="B28" t="s">
        <v>26</v>
      </c>
      <c r="E28">
        <v>20</v>
      </c>
      <c r="F28" t="s">
        <v>27</v>
      </c>
      <c r="G28" s="27">
        <v>0.51</v>
      </c>
      <c r="H28" t="s">
        <v>20</v>
      </c>
      <c r="I28" s="28">
        <v>42463</v>
      </c>
      <c r="K28" t="s">
        <v>3</v>
      </c>
      <c r="N28" s="6"/>
      <c r="O28" s="6"/>
    </row>
    <row r="30" spans="2:4" ht="15">
      <c r="B30" t="s">
        <v>21</v>
      </c>
      <c r="D30" t="s">
        <v>35</v>
      </c>
    </row>
    <row r="31" spans="2:4" ht="15">
      <c r="B31" t="s">
        <v>22</v>
      </c>
      <c r="D31" t="s">
        <v>23</v>
      </c>
    </row>
    <row r="32" spans="2:8" ht="15">
      <c r="B32" t="s">
        <v>24</v>
      </c>
      <c r="D32" t="s">
        <v>25</v>
      </c>
      <c r="H32" s="2"/>
    </row>
    <row r="34" ht="15">
      <c r="B34" s="36" t="s">
        <v>49</v>
      </c>
    </row>
    <row r="35" ht="15">
      <c r="B35" s="36"/>
    </row>
    <row r="36" spans="9:18" ht="15">
      <c r="I36" t="s">
        <v>36</v>
      </c>
      <c r="L36" t="s">
        <v>37</v>
      </c>
      <c r="O36" t="s">
        <v>47</v>
      </c>
      <c r="R36" s="37" t="s">
        <v>40</v>
      </c>
    </row>
    <row r="37" spans="2:16" ht="15">
      <c r="B37" t="s">
        <v>29</v>
      </c>
      <c r="E37" s="37" t="s">
        <v>48</v>
      </c>
      <c r="G37" t="s">
        <v>38</v>
      </c>
      <c r="H37" t="s">
        <v>39</v>
      </c>
      <c r="I37" s="31" t="s">
        <v>4</v>
      </c>
      <c r="J37" s="31" t="s">
        <v>5</v>
      </c>
      <c r="K37" s="31"/>
      <c r="L37" s="31" t="s">
        <v>4</v>
      </c>
      <c r="M37" s="31" t="s">
        <v>5</v>
      </c>
      <c r="N37" s="31"/>
      <c r="O37" s="31" t="s">
        <v>4</v>
      </c>
      <c r="P37" s="31" t="s">
        <v>5</v>
      </c>
    </row>
    <row r="38" spans="2:18" ht="15">
      <c r="B38" t="s">
        <v>9</v>
      </c>
      <c r="E38">
        <v>0.10002</v>
      </c>
      <c r="G38" s="3">
        <v>0.0997</v>
      </c>
      <c r="H38" s="32">
        <f>(E38/G38)-1</f>
        <v>0.0032096288866600986</v>
      </c>
      <c r="I38" s="13">
        <v>0.0997</v>
      </c>
      <c r="J38" s="13">
        <v>0.1004</v>
      </c>
      <c r="L38" s="4">
        <v>0.0985</v>
      </c>
      <c r="M38" s="4">
        <v>0.1015</v>
      </c>
      <c r="O38" s="4">
        <v>0.0985</v>
      </c>
      <c r="P38" s="4">
        <v>0.1015</v>
      </c>
      <c r="R38" s="38">
        <v>1</v>
      </c>
    </row>
    <row r="39" spans="2:16" ht="15">
      <c r="B39" t="s">
        <v>10</v>
      </c>
      <c r="E39">
        <v>1.49997</v>
      </c>
      <c r="G39" s="3">
        <v>1.4995</v>
      </c>
      <c r="H39" s="32">
        <f>(E39/G39)-1</f>
        <v>0.00031343781260417813</v>
      </c>
      <c r="I39" s="13">
        <v>1.499</v>
      </c>
      <c r="J39" s="13">
        <v>1.5011</v>
      </c>
      <c r="L39" s="4">
        <v>1.4981</v>
      </c>
      <c r="M39" s="3">
        <v>1.502</v>
      </c>
      <c r="O39" s="3">
        <v>1.498</v>
      </c>
      <c r="P39" s="3">
        <v>1.502</v>
      </c>
    </row>
    <row r="40" spans="2:16" ht="15">
      <c r="B40" t="s">
        <v>11</v>
      </c>
      <c r="E40">
        <v>3.0001</v>
      </c>
      <c r="G40" s="3">
        <v>2.9993</v>
      </c>
      <c r="H40" s="32">
        <f>(E40/G40)-1</f>
        <v>0.00026672890341084</v>
      </c>
      <c r="I40" s="13">
        <v>2.9982</v>
      </c>
      <c r="J40" s="13">
        <v>3.0018</v>
      </c>
      <c r="L40" s="4">
        <v>2.9976</v>
      </c>
      <c r="M40" s="4">
        <v>3.0024</v>
      </c>
      <c r="O40" s="4">
        <v>2.9975</v>
      </c>
      <c r="P40" s="4">
        <v>3.0025</v>
      </c>
    </row>
    <row r="42" ht="15">
      <c r="B42" t="s">
        <v>28</v>
      </c>
    </row>
    <row r="43" spans="2:18" ht="15">
      <c r="B43" t="s">
        <v>12</v>
      </c>
      <c r="E43">
        <v>1.0002</v>
      </c>
      <c r="G43" s="5">
        <v>1</v>
      </c>
      <c r="H43" s="32">
        <f>(E43/G43)-1</f>
        <v>0.00019999999999997797</v>
      </c>
      <c r="I43" s="30">
        <v>0.997</v>
      </c>
      <c r="J43" s="30">
        <v>1.004</v>
      </c>
      <c r="L43" s="4">
        <v>0.976</v>
      </c>
      <c r="M43" s="4">
        <v>1.024</v>
      </c>
      <c r="O43" s="4">
        <v>0.985</v>
      </c>
      <c r="P43" s="4">
        <v>1.015</v>
      </c>
      <c r="R43" s="38">
        <v>2</v>
      </c>
    </row>
    <row r="44" spans="2:16" ht="15">
      <c r="B44" t="s">
        <v>13</v>
      </c>
      <c r="E44" t="s">
        <v>34</v>
      </c>
      <c r="G44" t="s">
        <v>34</v>
      </c>
      <c r="I44" s="30">
        <v>14.99</v>
      </c>
      <c r="J44" s="30">
        <v>15.011</v>
      </c>
      <c r="L44" s="4">
        <v>14.972</v>
      </c>
      <c r="M44" s="4">
        <v>15.029</v>
      </c>
      <c r="O44" s="5">
        <v>14.98</v>
      </c>
      <c r="P44" s="5">
        <v>15.02</v>
      </c>
    </row>
    <row r="45" spans="2:16" ht="15">
      <c r="B45" t="s">
        <v>14</v>
      </c>
      <c r="E45" t="s">
        <v>34</v>
      </c>
      <c r="G45" t="s">
        <v>34</v>
      </c>
      <c r="I45" s="4">
        <v>29.982</v>
      </c>
      <c r="J45" s="4">
        <v>30.018</v>
      </c>
      <c r="K45" s="4"/>
      <c r="L45" s="4">
        <v>29.967</v>
      </c>
      <c r="M45" s="4">
        <v>30.033</v>
      </c>
      <c r="O45" s="4">
        <v>29.975</v>
      </c>
      <c r="P45" s="4">
        <v>30.025</v>
      </c>
    </row>
    <row r="47" ht="15">
      <c r="B47" t="s">
        <v>30</v>
      </c>
    </row>
    <row r="48" spans="2:18" ht="15">
      <c r="B48" t="s">
        <v>15</v>
      </c>
      <c r="E48">
        <v>3.00036</v>
      </c>
      <c r="G48" s="29">
        <v>3.009</v>
      </c>
      <c r="H48" s="32">
        <f>(E48/G48)-1</f>
        <v>-0.0028713858424724847</v>
      </c>
      <c r="I48" s="5">
        <v>2.99</v>
      </c>
      <c r="J48" s="5">
        <v>3.01</v>
      </c>
      <c r="K48" s="4"/>
      <c r="L48" s="4">
        <v>2.994</v>
      </c>
      <c r="M48" s="29">
        <v>3.006</v>
      </c>
      <c r="O48" s="4">
        <v>2.996</v>
      </c>
      <c r="P48" s="29">
        <v>3.004</v>
      </c>
      <c r="R48" s="37">
        <v>3</v>
      </c>
    </row>
    <row r="49" spans="2:16" ht="15">
      <c r="B49" t="s">
        <v>16</v>
      </c>
      <c r="E49" s="1">
        <v>10.0002</v>
      </c>
      <c r="G49" s="4">
        <v>10.008</v>
      </c>
      <c r="H49" s="32">
        <f>(E49/G49)-1</f>
        <v>-0.0007793764988008878</v>
      </c>
      <c r="I49" s="4">
        <v>9.989</v>
      </c>
      <c r="J49" s="4">
        <v>10.012</v>
      </c>
      <c r="K49" s="4"/>
      <c r="L49" s="4">
        <v>9.993</v>
      </c>
      <c r="M49" s="4">
        <v>10.008</v>
      </c>
      <c r="O49" s="4">
        <v>9.994</v>
      </c>
      <c r="P49" s="4">
        <v>10.006</v>
      </c>
    </row>
    <row r="50" spans="2:16" ht="15">
      <c r="B50" t="s">
        <v>17</v>
      </c>
      <c r="E50">
        <v>20.0002</v>
      </c>
      <c r="G50" s="4">
        <v>20.005</v>
      </c>
      <c r="H50" s="32">
        <f>(E50/G50)-1</f>
        <v>-0.00023994001499627604</v>
      </c>
      <c r="I50" s="4">
        <v>19.987</v>
      </c>
      <c r="J50" s="4">
        <v>20.013</v>
      </c>
      <c r="K50" s="4"/>
      <c r="L50" s="4">
        <v>19.991</v>
      </c>
      <c r="M50" s="4">
        <v>20.009</v>
      </c>
      <c r="O50" s="4">
        <v>19.992</v>
      </c>
      <c r="P50" s="4">
        <v>20.008</v>
      </c>
    </row>
    <row r="52" ht="15">
      <c r="B52" t="s">
        <v>31</v>
      </c>
    </row>
    <row r="53" spans="2:16" ht="15">
      <c r="B53" t="s">
        <v>15</v>
      </c>
      <c r="E53">
        <v>3.00018</v>
      </c>
      <c r="G53" s="4">
        <v>3.01</v>
      </c>
      <c r="H53" s="32">
        <f>(E53/G53)-1</f>
        <v>-0.003262458471760765</v>
      </c>
      <c r="I53" s="4">
        <v>2.92</v>
      </c>
      <c r="J53" s="4">
        <v>3.08</v>
      </c>
      <c r="K53" s="4"/>
      <c r="L53" s="4">
        <v>2.95</v>
      </c>
      <c r="M53" s="4">
        <v>3.05</v>
      </c>
      <c r="O53" s="4">
        <v>2.97</v>
      </c>
      <c r="P53" s="4">
        <v>3.03</v>
      </c>
    </row>
    <row r="54" spans="2:16" ht="15">
      <c r="B54" t="s">
        <v>18</v>
      </c>
      <c r="E54">
        <v>60.0005</v>
      </c>
      <c r="G54" s="4">
        <v>59.99</v>
      </c>
      <c r="H54" s="32">
        <f>(E54/G54)-1</f>
        <v>0.00017502917152856234</v>
      </c>
      <c r="I54" s="4">
        <v>59.92</v>
      </c>
      <c r="J54" s="4">
        <v>60.08</v>
      </c>
      <c r="K54" s="4"/>
      <c r="L54" s="4">
        <v>59.95</v>
      </c>
      <c r="M54" s="4">
        <v>60.05</v>
      </c>
      <c r="O54" s="4">
        <v>59.95</v>
      </c>
      <c r="P54" s="4">
        <v>60.05</v>
      </c>
    </row>
    <row r="55" spans="2:16" ht="15">
      <c r="B55" t="s">
        <v>19</v>
      </c>
      <c r="E55" t="s">
        <v>34</v>
      </c>
      <c r="G55" t="s">
        <v>34</v>
      </c>
      <c r="I55" s="4">
        <v>149.9</v>
      </c>
      <c r="J55" s="4">
        <v>150.1</v>
      </c>
      <c r="K55" s="4"/>
      <c r="L55" s="4">
        <v>149.93</v>
      </c>
      <c r="M55" s="4">
        <v>150.07</v>
      </c>
      <c r="O55" s="4">
        <v>149.93</v>
      </c>
      <c r="P55" s="4">
        <v>150.07</v>
      </c>
    </row>
    <row r="57" ht="15">
      <c r="B57" t="s">
        <v>32</v>
      </c>
    </row>
    <row r="58" spans="2:16" ht="15">
      <c r="B58" t="s">
        <v>15</v>
      </c>
      <c r="E58">
        <v>3.00034</v>
      </c>
      <c r="G58" s="4">
        <v>2.997</v>
      </c>
      <c r="H58" s="32">
        <f>(E58/G58)-1</f>
        <v>0.0011144477811144693</v>
      </c>
      <c r="I58" s="5">
        <v>2.99</v>
      </c>
      <c r="J58" s="5">
        <v>3.01</v>
      </c>
      <c r="K58" s="4"/>
      <c r="L58" s="4">
        <v>2.994</v>
      </c>
      <c r="M58" s="4">
        <v>3.006</v>
      </c>
      <c r="O58" s="4">
        <v>2.996</v>
      </c>
      <c r="P58" s="4">
        <v>3.004</v>
      </c>
    </row>
    <row r="59" spans="2:18" ht="15">
      <c r="B59" t="s">
        <v>16</v>
      </c>
      <c r="E59" s="1">
        <v>10.0002</v>
      </c>
      <c r="G59" s="29">
        <v>9.988</v>
      </c>
      <c r="H59" s="32">
        <f>(E59/G59)-1</f>
        <v>0.0012214657589106892</v>
      </c>
      <c r="I59" s="29">
        <v>9.989</v>
      </c>
      <c r="J59" s="4">
        <v>10.012</v>
      </c>
      <c r="K59" s="4"/>
      <c r="L59" s="29">
        <v>9.993</v>
      </c>
      <c r="M59" s="4">
        <v>10.008</v>
      </c>
      <c r="O59" s="29">
        <v>9.994</v>
      </c>
      <c r="P59" s="4">
        <v>10.006</v>
      </c>
      <c r="R59" s="37">
        <v>4</v>
      </c>
    </row>
    <row r="60" spans="2:16" ht="15">
      <c r="B60" t="s">
        <v>17</v>
      </c>
      <c r="E60">
        <v>20.0002</v>
      </c>
      <c r="G60" s="29">
        <v>19.975</v>
      </c>
      <c r="H60" s="32">
        <f>(E60/G60)-1</f>
        <v>0.0012615769712138736</v>
      </c>
      <c r="I60" s="29">
        <v>19.987</v>
      </c>
      <c r="J60" s="4">
        <v>20.013</v>
      </c>
      <c r="K60" s="4"/>
      <c r="L60" s="29">
        <v>19.991</v>
      </c>
      <c r="M60" s="4">
        <v>20.009</v>
      </c>
      <c r="O60" s="29">
        <v>19.992</v>
      </c>
      <c r="P60" s="4">
        <v>20.008</v>
      </c>
    </row>
    <row r="61" ht="15">
      <c r="G61" s="4"/>
    </row>
    <row r="62" spans="2:7" ht="15">
      <c r="B62" t="s">
        <v>33</v>
      </c>
      <c r="G62" s="4"/>
    </row>
    <row r="63" spans="2:16" ht="15">
      <c r="B63" t="s">
        <v>15</v>
      </c>
      <c r="E63">
        <v>3.00016</v>
      </c>
      <c r="G63" s="6">
        <v>3</v>
      </c>
      <c r="H63" s="32">
        <f>(E63/G63)-1</f>
        <v>5.3333333333460686E-05</v>
      </c>
      <c r="I63" s="4">
        <v>2.92</v>
      </c>
      <c r="J63" s="4">
        <v>3.08</v>
      </c>
      <c r="K63" s="4"/>
      <c r="L63" s="4">
        <v>2.95</v>
      </c>
      <c r="M63" s="4">
        <v>3.05</v>
      </c>
      <c r="O63" s="4">
        <v>2.97</v>
      </c>
      <c r="P63" s="4">
        <v>3.03</v>
      </c>
    </row>
    <row r="64" spans="2:18" ht="15">
      <c r="B64" t="s">
        <v>18</v>
      </c>
      <c r="E64">
        <v>60.0006</v>
      </c>
      <c r="G64" s="29">
        <v>59.92</v>
      </c>
      <c r="H64" s="32">
        <f>(E64/G64)-1</f>
        <v>0.0013451268357809187</v>
      </c>
      <c r="I64" s="4">
        <v>59.92</v>
      </c>
      <c r="J64" s="4">
        <v>60.08</v>
      </c>
      <c r="K64" s="4"/>
      <c r="L64" s="29">
        <v>59.95</v>
      </c>
      <c r="M64" s="4">
        <v>60.05</v>
      </c>
      <c r="O64" s="29">
        <v>59.95</v>
      </c>
      <c r="P64" s="4">
        <v>60.05</v>
      </c>
      <c r="R64" s="37">
        <v>5</v>
      </c>
    </row>
    <row r="65" spans="2:16" ht="15">
      <c r="B65" t="s">
        <v>19</v>
      </c>
      <c r="E65" t="s">
        <v>34</v>
      </c>
      <c r="G65" t="s">
        <v>34</v>
      </c>
      <c r="I65" s="4">
        <v>149.9</v>
      </c>
      <c r="J65" s="4">
        <v>150.1</v>
      </c>
      <c r="K65" s="4"/>
      <c r="L65" s="4">
        <v>149.93</v>
      </c>
      <c r="M65" s="4">
        <v>150.07</v>
      </c>
      <c r="O65" s="4">
        <v>149.93</v>
      </c>
      <c r="P65" s="4">
        <v>150.07</v>
      </c>
    </row>
    <row r="67" ht="15">
      <c r="A67" t="s">
        <v>41</v>
      </c>
    </row>
    <row r="68" spans="1:2" ht="15">
      <c r="A68" s="37">
        <v>1</v>
      </c>
      <c r="B68" t="s">
        <v>42</v>
      </c>
    </row>
    <row r="69" spans="1:2" ht="15">
      <c r="A69" s="37">
        <v>2</v>
      </c>
      <c r="B69" t="s">
        <v>43</v>
      </c>
    </row>
    <row r="70" spans="1:2" ht="15">
      <c r="A70" s="37"/>
      <c r="B70" t="s">
        <v>44</v>
      </c>
    </row>
    <row r="71" spans="1:2" ht="15">
      <c r="A71" s="37">
        <v>3</v>
      </c>
      <c r="B71" t="s">
        <v>46</v>
      </c>
    </row>
    <row r="72" spans="1:2" ht="15">
      <c r="A72" s="37">
        <v>4</v>
      </c>
      <c r="B72" t="s">
        <v>45</v>
      </c>
    </row>
    <row r="73" spans="1:2" ht="15">
      <c r="A73" s="37">
        <v>5</v>
      </c>
      <c r="B73" t="s">
        <v>50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2016-04-03T12:00:09Z</dcterms:created>
  <dcterms:modified xsi:type="dcterms:W3CDTF">2016-04-04T22:52:46Z</dcterms:modified>
  <cp:category/>
  <cp:version/>
  <cp:contentType/>
  <cp:contentStatus/>
</cp:coreProperties>
</file>