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Инструменты\Cal_Pack\"/>
    </mc:Choice>
  </mc:AlternateContent>
  <bookViews>
    <workbookView xWindow="0" yWindow="0" windowWidth="25600" windowHeight="11050"/>
  </bookViews>
  <sheets>
    <sheet name="Лист1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2" i="1" l="1"/>
  <c r="H27" i="1" l="1"/>
  <c r="H26" i="1"/>
  <c r="H7" i="1" l="1"/>
  <c r="H19" i="1"/>
  <c r="H16" i="1"/>
  <c r="H13" i="1"/>
  <c r="H10" i="1"/>
  <c r="H25" i="1" l="1"/>
  <c r="H24" i="1"/>
  <c r="H23" i="1"/>
  <c r="H3" i="1"/>
  <c r="H4" i="1"/>
  <c r="H21" i="1"/>
  <c r="H20" i="1"/>
  <c r="H18" i="1"/>
  <c r="H17" i="1"/>
  <c r="H15" i="1"/>
  <c r="H14" i="1"/>
  <c r="H12" i="1"/>
  <c r="H11" i="1"/>
  <c r="H9" i="1"/>
  <c r="H8" i="1"/>
  <c r="H6" i="1"/>
  <c r="H5" i="1"/>
  <c r="J26" i="1" l="1"/>
  <c r="I26" i="1"/>
  <c r="I24" i="1"/>
  <c r="J24" i="1"/>
  <c r="J27" i="1" l="1"/>
  <c r="I27" i="1"/>
  <c r="J25" i="1"/>
  <c r="I25" i="1"/>
  <c r="J23" i="1" l="1"/>
  <c r="I22" i="1"/>
  <c r="I23" i="1"/>
  <c r="J22" i="1"/>
</calcChain>
</file>

<file path=xl/sharedStrings.xml><?xml version="1.0" encoding="utf-8"?>
<sst xmlns="http://schemas.openxmlformats.org/spreadsheetml/2006/main" count="161" uniqueCount="58">
  <si>
    <t>Standard type</t>
  </si>
  <si>
    <t>Model</t>
  </si>
  <si>
    <t>S/N</t>
  </si>
  <si>
    <t>Actual value</t>
  </si>
  <si>
    <t>Verification date</t>
  </si>
  <si>
    <t>Previous value</t>
  </si>
  <si>
    <t>Previous verification date</t>
  </si>
  <si>
    <t>Accuracy limit</t>
  </si>
  <si>
    <t>Reference value</t>
  </si>
  <si>
    <t>КМЕ-101</t>
  </si>
  <si>
    <t>1249-1987</t>
  </si>
  <si>
    <t>±0,02%</t>
  </si>
  <si>
    <t>925-1982</t>
  </si>
  <si>
    <t>КМЕ-11</t>
  </si>
  <si>
    <t>4375-1982</t>
  </si>
  <si>
    <t>5175-1984</t>
  </si>
  <si>
    <t>4376-1982</t>
  </si>
  <si>
    <t>5176-1984</t>
  </si>
  <si>
    <t>4377-1982</t>
  </si>
  <si>
    <t>5177-1984</t>
  </si>
  <si>
    <t>4378-1982</t>
  </si>
  <si>
    <t>±0,05%</t>
  </si>
  <si>
    <t>5178-1984</t>
  </si>
  <si>
    <t>4379-1982</t>
  </si>
  <si>
    <t>±0,3%</t>
  </si>
  <si>
    <t>5179-1984</t>
  </si>
  <si>
    <t>Error</t>
  </si>
  <si>
    <t>pF</t>
  </si>
  <si>
    <t>Units</t>
  </si>
  <si>
    <t>VNIIM D.I.Mendeleeva</t>
  </si>
  <si>
    <t>VNIIFTRI</t>
  </si>
  <si>
    <t>Capacitance</t>
  </si>
  <si>
    <t>FBU ROSTEST-Moscow</t>
  </si>
  <si>
    <t>P597/3</t>
  </si>
  <si>
    <t>P597/6</t>
  </si>
  <si>
    <t>Resistance</t>
  </si>
  <si>
    <t>P4030</t>
  </si>
  <si>
    <t>P4033</t>
  </si>
  <si>
    <t>P4023</t>
  </si>
  <si>
    <t>P4013</t>
  </si>
  <si>
    <t>P4015</t>
  </si>
  <si>
    <t>±0,005%</t>
  </si>
  <si>
    <t>0049</t>
  </si>
  <si>
    <t>153</t>
  </si>
  <si>
    <t>301</t>
  </si>
  <si>
    <t>3290-1981</t>
  </si>
  <si>
    <t>3291-1981</t>
  </si>
  <si>
    <t>3292-1981</t>
  </si>
  <si>
    <t>3293-1981</t>
  </si>
  <si>
    <t>3294-1981</t>
  </si>
  <si>
    <t>Verification lab</t>
  </si>
  <si>
    <t>1285</t>
  </si>
  <si>
    <t>±0,01%</t>
  </si>
  <si>
    <r>
      <t>k</t>
    </r>
    <r>
      <rPr>
        <sz val="11"/>
        <color theme="1"/>
        <rFont val="Calibri"/>
        <family val="2"/>
        <charset val="204"/>
      </rPr>
      <t>Ω</t>
    </r>
  </si>
  <si>
    <t>MΩ</t>
  </si>
  <si>
    <t>α</t>
  </si>
  <si>
    <t>β</t>
  </si>
  <si>
    <t>TC(ppm/°C)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</si>
</sst>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%"/>
  </numFmts>
  <fonts count="5" x14ac:knownFonts="1">
    <font>
      <sz val="11"/>
      <color theme="1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/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/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  <border>
      <left/>
      <right style="thin">
        <color rgb="FF3F3F3F"/>
      </right>
      <top style="thin">
        <color rgb="FF3F3F3F"/>
      </top>
      <bottom/>
      <diagonal/>
    </border>
    <border>
      <left/>
      <right style="thin">
        <color rgb="FF3F3F3F"/>
      </right>
      <top/>
      <bottom style="thin">
        <color rgb="FF3F3F3F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53">
    <xf numFmtId="0" fontId="0" fillId="0" borderId="0" xfId="0"/>
    <xf numFmtId="0" fontId="0" fillId="0" borderId="0" xfId="0" applyBorder="1"/>
    <xf numFmtId="0" fontId="3" fillId="3" borderId="2" xfId="0" applyFont="1" applyFill="1" applyBorder="1"/>
    <xf numFmtId="0" fontId="3" fillId="3" borderId="2" xfId="0" applyFont="1" applyFill="1" applyBorder="1" applyAlignment="1">
      <alignment horizontal="center" vertical="center"/>
    </xf>
    <xf numFmtId="49" fontId="3" fillId="3" borderId="2" xfId="0" applyNumberFormat="1" applyFont="1" applyFill="1" applyBorder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 vertical="center"/>
    </xf>
    <xf numFmtId="165" fontId="3" fillId="3" borderId="2" xfId="0" applyNumberFormat="1" applyFont="1" applyFill="1" applyBorder="1" applyAlignment="1">
      <alignment horizontal="center" vertical="center"/>
    </xf>
    <xf numFmtId="14" fontId="3" fillId="3" borderId="2" xfId="0" applyNumberFormat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left" vertical="top"/>
    </xf>
    <xf numFmtId="0" fontId="3" fillId="3" borderId="2" xfId="0" applyFont="1" applyFill="1" applyBorder="1" applyAlignment="1">
      <alignment horizontal="center" vertical="top"/>
    </xf>
    <xf numFmtId="0" fontId="3" fillId="4" borderId="2" xfId="0" applyFont="1" applyFill="1" applyBorder="1"/>
    <xf numFmtId="0" fontId="3" fillId="4" borderId="2" xfId="0" applyFont="1" applyFill="1" applyBorder="1" applyAlignment="1">
      <alignment horizontal="center" vertical="center"/>
    </xf>
    <xf numFmtId="49" fontId="3" fillId="4" borderId="2" xfId="0" applyNumberFormat="1" applyFont="1" applyFill="1" applyBorder="1" applyAlignment="1">
      <alignment horizontal="center" vertical="center"/>
    </xf>
    <xf numFmtId="164" fontId="3" fillId="4" borderId="2" xfId="0" applyNumberFormat="1" applyFont="1" applyFill="1" applyBorder="1" applyAlignment="1">
      <alignment horizontal="center" vertical="center"/>
    </xf>
    <xf numFmtId="165" fontId="3" fillId="4" borderId="2" xfId="0" applyNumberFormat="1" applyFont="1" applyFill="1" applyBorder="1" applyAlignment="1">
      <alignment horizontal="center" vertical="center"/>
    </xf>
    <xf numFmtId="14" fontId="3" fillId="4" borderId="2" xfId="0" applyNumberFormat="1" applyFont="1" applyFill="1" applyBorder="1" applyAlignment="1">
      <alignment horizontal="center" vertical="center"/>
    </xf>
    <xf numFmtId="14" fontId="3" fillId="4" borderId="2" xfId="0" applyNumberFormat="1" applyFont="1" applyFill="1" applyBorder="1" applyAlignment="1">
      <alignment horizontal="left"/>
    </xf>
    <xf numFmtId="14" fontId="3" fillId="3" borderId="2" xfId="0" applyNumberFormat="1" applyFont="1" applyFill="1" applyBorder="1" applyAlignment="1">
      <alignment horizontal="left"/>
    </xf>
    <xf numFmtId="0" fontId="3" fillId="3" borderId="3" xfId="0" applyFont="1" applyFill="1" applyBorder="1"/>
    <xf numFmtId="0" fontId="3" fillId="3" borderId="3" xfId="0" applyFont="1" applyFill="1" applyBorder="1" applyAlignment="1">
      <alignment horizontal="center" vertical="center"/>
    </xf>
    <xf numFmtId="49" fontId="3" fillId="3" borderId="3" xfId="0" applyNumberFormat="1" applyFont="1" applyFill="1" applyBorder="1" applyAlignment="1">
      <alignment horizontal="center" vertical="center"/>
    </xf>
    <xf numFmtId="164" fontId="3" fillId="3" borderId="3" xfId="0" applyNumberFormat="1" applyFont="1" applyFill="1" applyBorder="1" applyAlignment="1">
      <alignment horizontal="center" vertical="center"/>
    </xf>
    <xf numFmtId="165" fontId="3" fillId="3" borderId="3" xfId="0" applyNumberFormat="1" applyFont="1" applyFill="1" applyBorder="1" applyAlignment="1">
      <alignment horizontal="center" vertical="center"/>
    </xf>
    <xf numFmtId="14" fontId="3" fillId="3" borderId="3" xfId="0" applyNumberFormat="1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left" vertical="top"/>
    </xf>
    <xf numFmtId="0" fontId="3" fillId="3" borderId="3" xfId="0" applyFont="1" applyFill="1" applyBorder="1" applyAlignment="1">
      <alignment horizontal="center" vertical="top"/>
    </xf>
    <xf numFmtId="0" fontId="3" fillId="5" borderId="2" xfId="0" applyFont="1" applyFill="1" applyBorder="1"/>
    <xf numFmtId="0" fontId="3" fillId="5" borderId="2" xfId="0" applyFont="1" applyFill="1" applyBorder="1" applyAlignment="1">
      <alignment horizontal="center" vertical="center"/>
    </xf>
    <xf numFmtId="49" fontId="3" fillId="5" borderId="2" xfId="0" applyNumberFormat="1" applyFont="1" applyFill="1" applyBorder="1" applyAlignment="1">
      <alignment horizontal="center" vertical="center"/>
    </xf>
    <xf numFmtId="164" fontId="3" fillId="5" borderId="2" xfId="0" applyNumberFormat="1" applyFont="1" applyFill="1" applyBorder="1" applyAlignment="1">
      <alignment horizontal="center" vertical="center"/>
    </xf>
    <xf numFmtId="165" fontId="3" fillId="5" borderId="2" xfId="0" applyNumberFormat="1" applyFont="1" applyFill="1" applyBorder="1" applyAlignment="1">
      <alignment horizontal="center" vertical="center"/>
    </xf>
    <xf numFmtId="14" fontId="3" fillId="5" borderId="2" xfId="0" applyNumberFormat="1" applyFont="1" applyFill="1" applyBorder="1" applyAlignment="1">
      <alignment horizontal="center" vertical="center"/>
    </xf>
    <xf numFmtId="14" fontId="3" fillId="5" borderId="2" xfId="0" applyNumberFormat="1" applyFont="1" applyFill="1" applyBorder="1" applyAlignment="1">
      <alignment horizontal="left"/>
    </xf>
    <xf numFmtId="3" fontId="3" fillId="4" borderId="2" xfId="0" applyNumberFormat="1" applyFont="1" applyFill="1" applyBorder="1" applyAlignment="1">
      <alignment horizontal="center" vertical="center"/>
    </xf>
    <xf numFmtId="3" fontId="3" fillId="3" borderId="2" xfId="0" applyNumberFormat="1" applyFont="1" applyFill="1" applyBorder="1" applyAlignment="1">
      <alignment horizontal="center" vertical="center"/>
    </xf>
    <xf numFmtId="164" fontId="3" fillId="3" borderId="2" xfId="0" applyNumberFormat="1" applyFont="1" applyFill="1" applyBorder="1" applyAlignment="1">
      <alignment horizontal="right" vertical="center"/>
    </xf>
    <xf numFmtId="164" fontId="3" fillId="4" borderId="2" xfId="0" applyNumberFormat="1" applyFont="1" applyFill="1" applyBorder="1" applyAlignment="1">
      <alignment horizontal="right" vertical="center"/>
    </xf>
    <xf numFmtId="164" fontId="3" fillId="5" borderId="2" xfId="0" applyNumberFormat="1" applyFont="1" applyFill="1" applyBorder="1" applyAlignment="1">
      <alignment horizontal="right" vertical="center"/>
    </xf>
    <xf numFmtId="0" fontId="0" fillId="0" borderId="0" xfId="0" applyBorder="1" applyAlignment="1">
      <alignment vertical="center"/>
    </xf>
    <xf numFmtId="164" fontId="4" fillId="4" borderId="2" xfId="0" applyNumberFormat="1" applyFont="1" applyFill="1" applyBorder="1" applyAlignment="1">
      <alignment horizontal="right" vertical="center"/>
    </xf>
    <xf numFmtId="0" fontId="0" fillId="4" borderId="0" xfId="0" applyFill="1" applyBorder="1"/>
    <xf numFmtId="0" fontId="0" fillId="4" borderId="2" xfId="0" applyFill="1" applyBorder="1"/>
    <xf numFmtId="0" fontId="0" fillId="4" borderId="2" xfId="0" applyFill="1" applyBorder="1" applyAlignment="1">
      <alignment horizontal="center" vertical="center"/>
    </xf>
    <xf numFmtId="49" fontId="0" fillId="4" borderId="2" xfId="0" applyNumberFormat="1" applyFill="1" applyBorder="1" applyAlignment="1">
      <alignment horizontal="center" vertical="center"/>
    </xf>
    <xf numFmtId="164" fontId="0" fillId="4" borderId="2" xfId="0" applyNumberFormat="1" applyFill="1" applyBorder="1" applyAlignment="1">
      <alignment horizontal="center" vertical="center"/>
    </xf>
    <xf numFmtId="165" fontId="0" fillId="4" borderId="2" xfId="0" applyNumberFormat="1" applyFill="1" applyBorder="1" applyAlignment="1">
      <alignment horizontal="center" vertical="center"/>
    </xf>
    <xf numFmtId="164" fontId="0" fillId="4" borderId="2" xfId="0" applyNumberFormat="1" applyFill="1" applyBorder="1" applyAlignment="1">
      <alignment horizontal="right" vertical="center"/>
    </xf>
    <xf numFmtId="0" fontId="1" fillId="2" borderId="8" xfId="1" applyBorder="1" applyAlignment="1">
      <alignment horizontal="center" vertical="center"/>
    </xf>
    <xf numFmtId="0" fontId="1" fillId="2" borderId="9" xfId="1" applyBorder="1" applyAlignment="1">
      <alignment horizontal="center" vertical="center"/>
    </xf>
    <xf numFmtId="0" fontId="1" fillId="2" borderId="6" xfId="1" applyBorder="1" applyAlignment="1">
      <alignment horizontal="center" vertical="center"/>
    </xf>
    <xf numFmtId="0" fontId="1" fillId="2" borderId="7" xfId="1" applyBorder="1" applyAlignment="1">
      <alignment horizontal="center" vertical="center"/>
    </xf>
    <xf numFmtId="0" fontId="1" fillId="2" borderId="4" xfId="1" applyBorder="1" applyAlignment="1">
      <alignment horizontal="center" vertical="center"/>
    </xf>
    <xf numFmtId="0" fontId="1" fillId="2" borderId="5" xfId="1" applyBorder="1" applyAlignment="1">
      <alignment horizontal="center" vertical="center"/>
    </xf>
  </cellXfs>
  <cellStyles count="2">
    <cellStyle name="Вывод" xfId="1" builtinId="21"/>
    <cellStyle name="Обычный" xfId="0" builtinId="0"/>
  </cellStyles>
  <dxfs count="0"/>
  <tableStyles count="0" defaultTableStyle="TableStyleMedium2" defaultPivotStyle="PivotStyleLight16"/>
  <colors>
    <mruColors>
      <color rgb="FFFF8F8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lfa_Beta_TCR_cal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КС Р4030 (1285)"/>
      <sheetName val="ТКС Р4033 (799)"/>
      <sheetName val="ТКС Р4023 (624)"/>
      <sheetName val="ТКС P4023 (0049)"/>
      <sheetName val="ТКС P4013 (153)"/>
      <sheetName val="ТКС P4015 (301)"/>
      <sheetName val="Р4030 1285 data"/>
      <sheetName val="Р4033 799 data"/>
      <sheetName val="P4023 0049 data"/>
      <sheetName val="Р4023 624 data"/>
      <sheetName val="Р4015 301 data"/>
      <sheetName val="Р4013 153 data"/>
    </sheetNames>
    <sheetDataSet>
      <sheetData sheetId="0">
        <row r="7">
          <cell r="B7">
            <v>8.0363704865585071</v>
          </cell>
        </row>
        <row r="8">
          <cell r="B8">
            <v>-2.6143234017434766E-3</v>
          </cell>
        </row>
      </sheetData>
      <sheetData sheetId="1">
        <row r="7">
          <cell r="B7">
            <v>13.629074602667902</v>
          </cell>
        </row>
        <row r="8">
          <cell r="B8">
            <v>-9.684671425861378E-3</v>
          </cell>
        </row>
      </sheetData>
      <sheetData sheetId="2">
        <row r="7">
          <cell r="B7">
            <v>9.8302278302575399</v>
          </cell>
        </row>
        <row r="8">
          <cell r="B8">
            <v>-7.950533513434067E-3</v>
          </cell>
        </row>
      </sheetData>
      <sheetData sheetId="3">
        <row r="7">
          <cell r="B7">
            <v>3.3740154060822447</v>
          </cell>
        </row>
        <row r="8">
          <cell r="B8">
            <v>-8.2412932091963612E-2</v>
          </cell>
        </row>
      </sheetData>
      <sheetData sheetId="4">
        <row r="7">
          <cell r="B7">
            <v>-0.409381310755492</v>
          </cell>
        </row>
        <row r="8">
          <cell r="B8">
            <v>-5.6921885308436559E-2</v>
          </cell>
        </row>
      </sheetData>
      <sheetData sheetId="5">
        <row r="7">
          <cell r="B7">
            <v>-4.6012213651005487</v>
          </cell>
        </row>
        <row r="8">
          <cell r="B8">
            <v>6.3496443789947524E-2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7"/>
  <sheetViews>
    <sheetView tabSelected="1" zoomScaleNormal="100" workbookViewId="0">
      <selection activeCell="P21" sqref="P21"/>
    </sheetView>
  </sheetViews>
  <sheetFormatPr defaultRowHeight="14.5" x14ac:dyDescent="0.35"/>
  <cols>
    <col min="1" max="1" width="13.6328125" style="1" customWidth="1"/>
    <col min="2" max="2" width="9.36328125" style="1" customWidth="1"/>
    <col min="3" max="3" width="9.90625" style="1" customWidth="1"/>
    <col min="4" max="4" width="13.90625" style="1" customWidth="1"/>
    <col min="5" max="5" width="7.08984375" style="1" customWidth="1"/>
    <col min="6" max="6" width="13.08984375" style="1" customWidth="1"/>
    <col min="7" max="8" width="11.6328125" style="1" customWidth="1"/>
    <col min="9" max="9" width="6.81640625" style="1" customWidth="1"/>
    <col min="10" max="10" width="6.26953125" style="1" customWidth="1"/>
    <col min="11" max="11" width="15.26953125" style="1" customWidth="1"/>
    <col min="12" max="12" width="20" style="1" customWidth="1"/>
    <col min="13" max="13" width="13.81640625" style="1" customWidth="1"/>
    <col min="14" max="14" width="21.90625" style="1" customWidth="1"/>
    <col min="15" max="16384" width="8.7265625" style="1"/>
  </cols>
  <sheetData>
    <row r="1" spans="1:14" s="38" customFormat="1" x14ac:dyDescent="0.35">
      <c r="A1" s="49" t="s">
        <v>0</v>
      </c>
      <c r="B1" s="49" t="s">
        <v>1</v>
      </c>
      <c r="C1" s="49" t="s">
        <v>2</v>
      </c>
      <c r="D1" s="49" t="s">
        <v>8</v>
      </c>
      <c r="E1" s="49" t="s">
        <v>28</v>
      </c>
      <c r="F1" s="49" t="s">
        <v>7</v>
      </c>
      <c r="G1" s="49" t="s">
        <v>3</v>
      </c>
      <c r="H1" s="49" t="s">
        <v>26</v>
      </c>
      <c r="I1" s="51" t="s">
        <v>57</v>
      </c>
      <c r="J1" s="52"/>
      <c r="K1" s="47" t="s">
        <v>4</v>
      </c>
      <c r="L1" s="49" t="s">
        <v>50</v>
      </c>
      <c r="M1" s="49" t="s">
        <v>5</v>
      </c>
      <c r="N1" s="49" t="s">
        <v>6</v>
      </c>
    </row>
    <row r="2" spans="1:14" s="38" customFormat="1" x14ac:dyDescent="0.35">
      <c r="A2" s="50"/>
      <c r="B2" s="50"/>
      <c r="C2" s="50"/>
      <c r="D2" s="50"/>
      <c r="E2" s="50"/>
      <c r="F2" s="50"/>
      <c r="G2" s="50"/>
      <c r="H2" s="50"/>
      <c r="I2" s="22" t="s">
        <v>55</v>
      </c>
      <c r="J2" s="19" t="s">
        <v>56</v>
      </c>
      <c r="K2" s="48"/>
      <c r="L2" s="50"/>
      <c r="M2" s="50"/>
      <c r="N2" s="50"/>
    </row>
    <row r="3" spans="1:14" x14ac:dyDescent="0.35">
      <c r="A3" s="18" t="s">
        <v>31</v>
      </c>
      <c r="B3" s="19" t="s">
        <v>34</v>
      </c>
      <c r="C3" s="20">
        <v>182</v>
      </c>
      <c r="D3" s="19">
        <v>400</v>
      </c>
      <c r="E3" s="21" t="s">
        <v>27</v>
      </c>
      <c r="F3" s="22" t="s">
        <v>21</v>
      </c>
      <c r="G3" s="19">
        <v>399.91800000000001</v>
      </c>
      <c r="H3" s="22">
        <f>(G3-D3)/D3</f>
        <v>-2.0499999999998408E-4</v>
      </c>
      <c r="I3" s="22"/>
      <c r="J3" s="19"/>
      <c r="K3" s="23">
        <v>44475</v>
      </c>
      <c r="L3" s="24" t="s">
        <v>32</v>
      </c>
      <c r="M3" s="25"/>
      <c r="N3" s="19"/>
    </row>
    <row r="4" spans="1:14" x14ac:dyDescent="0.35">
      <c r="A4" s="2" t="s">
        <v>31</v>
      </c>
      <c r="B4" s="3" t="s">
        <v>33</v>
      </c>
      <c r="C4" s="4">
        <v>2267</v>
      </c>
      <c r="D4" s="3">
        <v>100</v>
      </c>
      <c r="E4" s="5" t="s">
        <v>27</v>
      </c>
      <c r="F4" s="6" t="s">
        <v>21</v>
      </c>
      <c r="G4" s="3">
        <v>100.03700000000001</v>
      </c>
      <c r="H4" s="6">
        <f>(G4-D4)/D4</f>
        <v>3.7000000000006141E-4</v>
      </c>
      <c r="I4" s="35"/>
      <c r="J4" s="35"/>
      <c r="K4" s="7">
        <v>44475</v>
      </c>
      <c r="L4" s="8" t="s">
        <v>32</v>
      </c>
      <c r="M4" s="9"/>
      <c r="N4" s="3"/>
    </row>
    <row r="5" spans="1:14" x14ac:dyDescent="0.35">
      <c r="A5" s="10" t="s">
        <v>31</v>
      </c>
      <c r="B5" s="11" t="s">
        <v>9</v>
      </c>
      <c r="C5" s="12" t="s">
        <v>10</v>
      </c>
      <c r="D5" s="33">
        <v>10</v>
      </c>
      <c r="E5" s="13" t="s">
        <v>27</v>
      </c>
      <c r="F5" s="14" t="s">
        <v>11</v>
      </c>
      <c r="G5" s="11">
        <v>10.001799999999999</v>
      </c>
      <c r="H5" s="14">
        <f>(G5-D5)/D5</f>
        <v>1.7999999999993577E-4</v>
      </c>
      <c r="I5" s="36"/>
      <c r="J5" s="36"/>
      <c r="K5" s="15">
        <v>44439</v>
      </c>
      <c r="L5" s="16" t="s">
        <v>29</v>
      </c>
      <c r="M5" s="11"/>
      <c r="N5" s="11"/>
    </row>
    <row r="6" spans="1:14" x14ac:dyDescent="0.35">
      <c r="A6" s="2" t="s">
        <v>31</v>
      </c>
      <c r="B6" s="3" t="s">
        <v>9</v>
      </c>
      <c r="C6" s="4" t="s">
        <v>12</v>
      </c>
      <c r="D6" s="34">
        <v>10</v>
      </c>
      <c r="E6" s="5" t="s">
        <v>27</v>
      </c>
      <c r="F6" s="6" t="s">
        <v>11</v>
      </c>
      <c r="G6" s="3">
        <v>10.00168</v>
      </c>
      <c r="H6" s="6">
        <f t="shared" ref="H6:H27" si="0">(G6-D6)/D6</f>
        <v>1.6800000000003479E-4</v>
      </c>
      <c r="I6" s="35"/>
      <c r="J6" s="35"/>
      <c r="K6" s="7">
        <v>44449</v>
      </c>
      <c r="L6" s="17" t="s">
        <v>30</v>
      </c>
      <c r="M6" s="3"/>
      <c r="N6" s="3"/>
    </row>
    <row r="7" spans="1:14" x14ac:dyDescent="0.35">
      <c r="A7" s="10" t="s">
        <v>31</v>
      </c>
      <c r="B7" s="11" t="s">
        <v>13</v>
      </c>
      <c r="C7" s="12" t="s">
        <v>45</v>
      </c>
      <c r="D7" s="33">
        <v>1</v>
      </c>
      <c r="E7" s="13" t="s">
        <v>27</v>
      </c>
      <c r="F7" s="14" t="s">
        <v>11</v>
      </c>
      <c r="G7" s="11">
        <v>1.0002</v>
      </c>
      <c r="H7" s="14">
        <f t="shared" si="0"/>
        <v>1.9999999999997797E-4</v>
      </c>
      <c r="I7" s="36"/>
      <c r="J7" s="36"/>
      <c r="K7" s="15">
        <v>44488</v>
      </c>
      <c r="L7" s="16" t="s">
        <v>29</v>
      </c>
      <c r="M7" s="11"/>
      <c r="N7" s="11"/>
    </row>
    <row r="8" spans="1:14" x14ac:dyDescent="0.35">
      <c r="A8" s="10" t="s">
        <v>31</v>
      </c>
      <c r="B8" s="11" t="s">
        <v>13</v>
      </c>
      <c r="C8" s="12" t="s">
        <v>14</v>
      </c>
      <c r="D8" s="33">
        <v>1</v>
      </c>
      <c r="E8" s="13" t="s">
        <v>27</v>
      </c>
      <c r="F8" s="14" t="s">
        <v>11</v>
      </c>
      <c r="G8" s="11">
        <v>1.0001</v>
      </c>
      <c r="H8" s="14">
        <f t="shared" si="0"/>
        <v>9.9999999999988987E-5</v>
      </c>
      <c r="I8" s="36"/>
      <c r="J8" s="36"/>
      <c r="K8" s="15">
        <v>44439</v>
      </c>
      <c r="L8" s="16" t="s">
        <v>29</v>
      </c>
      <c r="M8" s="11">
        <v>1.0001</v>
      </c>
      <c r="N8" s="15">
        <v>31781</v>
      </c>
    </row>
    <row r="9" spans="1:14" x14ac:dyDescent="0.35">
      <c r="A9" s="2" t="s">
        <v>31</v>
      </c>
      <c r="B9" s="3" t="s">
        <v>13</v>
      </c>
      <c r="C9" s="4" t="s">
        <v>15</v>
      </c>
      <c r="D9" s="34">
        <v>1</v>
      </c>
      <c r="E9" s="5" t="s">
        <v>27</v>
      </c>
      <c r="F9" s="6" t="s">
        <v>11</v>
      </c>
      <c r="G9" s="3">
        <v>1.0001199999999999</v>
      </c>
      <c r="H9" s="6">
        <f t="shared" si="0"/>
        <v>1.1999999999989797E-4</v>
      </c>
      <c r="I9" s="35"/>
      <c r="J9" s="35"/>
      <c r="K9" s="7">
        <v>44448</v>
      </c>
      <c r="L9" s="17" t="s">
        <v>30</v>
      </c>
      <c r="M9" s="3"/>
      <c r="N9" s="3"/>
    </row>
    <row r="10" spans="1:14" x14ac:dyDescent="0.35">
      <c r="A10" s="10" t="s">
        <v>31</v>
      </c>
      <c r="B10" s="11" t="s">
        <v>13</v>
      </c>
      <c r="C10" s="12" t="s">
        <v>46</v>
      </c>
      <c r="D10" s="13">
        <v>0.5</v>
      </c>
      <c r="E10" s="13" t="s">
        <v>27</v>
      </c>
      <c r="F10" s="14" t="s">
        <v>11</v>
      </c>
      <c r="G10" s="11">
        <v>0.50008600000000003</v>
      </c>
      <c r="H10" s="14">
        <f t="shared" si="0"/>
        <v>1.7200000000006099E-4</v>
      </c>
      <c r="I10" s="36"/>
      <c r="J10" s="36"/>
      <c r="K10" s="15">
        <v>44488</v>
      </c>
      <c r="L10" s="16" t="s">
        <v>29</v>
      </c>
      <c r="M10" s="11"/>
      <c r="N10" s="11"/>
    </row>
    <row r="11" spans="1:14" x14ac:dyDescent="0.35">
      <c r="A11" s="10" t="s">
        <v>31</v>
      </c>
      <c r="B11" s="11" t="s">
        <v>13</v>
      </c>
      <c r="C11" s="12" t="s">
        <v>16</v>
      </c>
      <c r="D11" s="13">
        <v>0.5</v>
      </c>
      <c r="E11" s="13" t="s">
        <v>27</v>
      </c>
      <c r="F11" s="14" t="s">
        <v>11</v>
      </c>
      <c r="G11" s="11">
        <v>0.499998</v>
      </c>
      <c r="H11" s="14">
        <f t="shared" si="0"/>
        <v>-4.0000000000040004E-6</v>
      </c>
      <c r="I11" s="36"/>
      <c r="J11" s="36"/>
      <c r="K11" s="15">
        <v>44439</v>
      </c>
      <c r="L11" s="16" t="s">
        <v>29</v>
      </c>
      <c r="M11" s="11">
        <v>0.50004000000000004</v>
      </c>
      <c r="N11" s="15">
        <v>31781</v>
      </c>
    </row>
    <row r="12" spans="1:14" x14ac:dyDescent="0.35">
      <c r="A12" s="2" t="s">
        <v>31</v>
      </c>
      <c r="B12" s="3" t="s">
        <v>13</v>
      </c>
      <c r="C12" s="4" t="s">
        <v>17</v>
      </c>
      <c r="D12" s="5">
        <v>0.5</v>
      </c>
      <c r="E12" s="5" t="s">
        <v>27</v>
      </c>
      <c r="F12" s="6" t="s">
        <v>11</v>
      </c>
      <c r="G12" s="3">
        <v>0.50008900000000001</v>
      </c>
      <c r="H12" s="6">
        <f t="shared" si="0"/>
        <v>1.7800000000001148E-4</v>
      </c>
      <c r="I12" s="35"/>
      <c r="J12" s="35"/>
      <c r="K12" s="7">
        <v>44448</v>
      </c>
      <c r="L12" s="17" t="s">
        <v>30</v>
      </c>
      <c r="M12" s="3"/>
      <c r="N12" s="3"/>
    </row>
    <row r="13" spans="1:14" x14ac:dyDescent="0.35">
      <c r="A13" s="26" t="s">
        <v>31</v>
      </c>
      <c r="B13" s="27" t="s">
        <v>13</v>
      </c>
      <c r="C13" s="28" t="s">
        <v>47</v>
      </c>
      <c r="D13" s="29">
        <v>0.1</v>
      </c>
      <c r="E13" s="29" t="s">
        <v>27</v>
      </c>
      <c r="F13" s="30" t="s">
        <v>11</v>
      </c>
      <c r="G13" s="27">
        <v>0.100048</v>
      </c>
      <c r="H13" s="30">
        <f t="shared" si="0"/>
        <v>4.7999999999992493E-4</v>
      </c>
      <c r="I13" s="37"/>
      <c r="J13" s="37"/>
      <c r="K13" s="31">
        <v>44488</v>
      </c>
      <c r="L13" s="32" t="s">
        <v>29</v>
      </c>
      <c r="M13" s="27"/>
      <c r="N13" s="27"/>
    </row>
    <row r="14" spans="1:14" x14ac:dyDescent="0.35">
      <c r="A14" s="10" t="s">
        <v>31</v>
      </c>
      <c r="B14" s="11" t="s">
        <v>13</v>
      </c>
      <c r="C14" s="12" t="s">
        <v>18</v>
      </c>
      <c r="D14" s="13">
        <v>0.1</v>
      </c>
      <c r="E14" s="13" t="s">
        <v>27</v>
      </c>
      <c r="F14" s="14" t="s">
        <v>11</v>
      </c>
      <c r="G14" s="11">
        <v>9.9989999999999996E-2</v>
      </c>
      <c r="H14" s="14">
        <f t="shared" si="0"/>
        <v>-1.0000000000010001E-4</v>
      </c>
      <c r="I14" s="36"/>
      <c r="J14" s="36"/>
      <c r="K14" s="15">
        <v>44439</v>
      </c>
      <c r="L14" s="16" t="s">
        <v>29</v>
      </c>
      <c r="M14" s="11">
        <v>9.9989999999999996E-2</v>
      </c>
      <c r="N14" s="15">
        <v>31781</v>
      </c>
    </row>
    <row r="15" spans="1:14" x14ac:dyDescent="0.35">
      <c r="A15" s="2" t="s">
        <v>31</v>
      </c>
      <c r="B15" s="3" t="s">
        <v>13</v>
      </c>
      <c r="C15" s="4" t="s">
        <v>19</v>
      </c>
      <c r="D15" s="5">
        <v>0.1</v>
      </c>
      <c r="E15" s="5" t="s">
        <v>27</v>
      </c>
      <c r="F15" s="6" t="s">
        <v>11</v>
      </c>
      <c r="G15" s="3">
        <v>9.9990999999999997E-2</v>
      </c>
      <c r="H15" s="6">
        <f t="shared" si="0"/>
        <v>-9.0000000000090008E-5</v>
      </c>
      <c r="I15" s="35"/>
      <c r="J15" s="35"/>
      <c r="K15" s="7">
        <v>44448</v>
      </c>
      <c r="L15" s="17" t="s">
        <v>30</v>
      </c>
      <c r="M15" s="3"/>
      <c r="N15" s="3"/>
    </row>
    <row r="16" spans="1:14" x14ac:dyDescent="0.35">
      <c r="A16" s="10" t="s">
        <v>31</v>
      </c>
      <c r="B16" s="11" t="s">
        <v>13</v>
      </c>
      <c r="C16" s="12" t="s">
        <v>48</v>
      </c>
      <c r="D16" s="13">
        <v>0.01</v>
      </c>
      <c r="E16" s="13" t="s">
        <v>27</v>
      </c>
      <c r="F16" s="14" t="s">
        <v>21</v>
      </c>
      <c r="G16" s="11">
        <v>1.0005E-2</v>
      </c>
      <c r="H16" s="14">
        <f t="shared" si="0"/>
        <v>4.9999999999997963E-4</v>
      </c>
      <c r="I16" s="36"/>
      <c r="J16" s="36"/>
      <c r="K16" s="15">
        <v>44488</v>
      </c>
      <c r="L16" s="16" t="s">
        <v>29</v>
      </c>
      <c r="M16" s="11"/>
      <c r="N16" s="11"/>
    </row>
    <row r="17" spans="1:14" x14ac:dyDescent="0.35">
      <c r="A17" s="10" t="s">
        <v>31</v>
      </c>
      <c r="B17" s="11" t="s">
        <v>13</v>
      </c>
      <c r="C17" s="12" t="s">
        <v>20</v>
      </c>
      <c r="D17" s="13">
        <v>0.01</v>
      </c>
      <c r="E17" s="13" t="s">
        <v>27</v>
      </c>
      <c r="F17" s="14" t="s">
        <v>21</v>
      </c>
      <c r="G17" s="11">
        <v>1.0002E-2</v>
      </c>
      <c r="H17" s="14">
        <f t="shared" si="0"/>
        <v>2.0000000000002655E-4</v>
      </c>
      <c r="I17" s="36"/>
      <c r="J17" s="36"/>
      <c r="K17" s="15">
        <v>44439</v>
      </c>
      <c r="L17" s="16" t="s">
        <v>29</v>
      </c>
      <c r="M17" s="11">
        <v>9.9970000000000007E-3</v>
      </c>
      <c r="N17" s="15">
        <v>31781</v>
      </c>
    </row>
    <row r="18" spans="1:14" x14ac:dyDescent="0.35">
      <c r="A18" s="2" t="s">
        <v>31</v>
      </c>
      <c r="B18" s="3" t="s">
        <v>13</v>
      </c>
      <c r="C18" s="4" t="s">
        <v>22</v>
      </c>
      <c r="D18" s="5">
        <v>0.01</v>
      </c>
      <c r="E18" s="5" t="s">
        <v>27</v>
      </c>
      <c r="F18" s="6" t="s">
        <v>21</v>
      </c>
      <c r="G18" s="3">
        <v>1.0000999999999999E-2</v>
      </c>
      <c r="H18" s="6">
        <f t="shared" si="0"/>
        <v>9.9999999999926537E-5</v>
      </c>
      <c r="I18" s="35"/>
      <c r="J18" s="35"/>
      <c r="K18" s="7">
        <v>44448</v>
      </c>
      <c r="L18" s="17" t="s">
        <v>30</v>
      </c>
      <c r="M18" s="3"/>
      <c r="N18" s="3"/>
    </row>
    <row r="19" spans="1:14" x14ac:dyDescent="0.35">
      <c r="A19" s="10" t="s">
        <v>31</v>
      </c>
      <c r="B19" s="11" t="s">
        <v>13</v>
      </c>
      <c r="C19" s="12" t="s">
        <v>49</v>
      </c>
      <c r="D19" s="13">
        <v>1E-3</v>
      </c>
      <c r="E19" s="13" t="s">
        <v>27</v>
      </c>
      <c r="F19" s="14" t="s">
        <v>24</v>
      </c>
      <c r="G19" s="11">
        <v>9.9960000000000001E-4</v>
      </c>
      <c r="H19" s="14">
        <f t="shared" si="0"/>
        <v>-4.0000000000000972E-4</v>
      </c>
      <c r="I19" s="36"/>
      <c r="J19" s="36"/>
      <c r="K19" s="15">
        <v>44488</v>
      </c>
      <c r="L19" s="16" t="s">
        <v>29</v>
      </c>
      <c r="M19" s="11"/>
      <c r="N19" s="11"/>
    </row>
    <row r="20" spans="1:14" x14ac:dyDescent="0.35">
      <c r="A20" s="10" t="s">
        <v>31</v>
      </c>
      <c r="B20" s="11" t="s">
        <v>13</v>
      </c>
      <c r="C20" s="12" t="s">
        <v>23</v>
      </c>
      <c r="D20" s="13">
        <v>1E-3</v>
      </c>
      <c r="E20" s="13" t="s">
        <v>27</v>
      </c>
      <c r="F20" s="14" t="s">
        <v>24</v>
      </c>
      <c r="G20" s="11">
        <v>1.0005999999999999E-3</v>
      </c>
      <c r="H20" s="14">
        <f t="shared" si="0"/>
        <v>5.9999999999990616E-4</v>
      </c>
      <c r="I20" s="36"/>
      <c r="J20" s="36"/>
      <c r="K20" s="15">
        <v>44439</v>
      </c>
      <c r="L20" s="16" t="s">
        <v>29</v>
      </c>
      <c r="M20" s="11">
        <v>1.0009999999999999E-3</v>
      </c>
      <c r="N20" s="15">
        <v>31781</v>
      </c>
    </row>
    <row r="21" spans="1:14" x14ac:dyDescent="0.35">
      <c r="A21" s="2" t="s">
        <v>31</v>
      </c>
      <c r="B21" s="3" t="s">
        <v>13</v>
      </c>
      <c r="C21" s="4" t="s">
        <v>25</v>
      </c>
      <c r="D21" s="5">
        <v>1E-3</v>
      </c>
      <c r="E21" s="5" t="s">
        <v>27</v>
      </c>
      <c r="F21" s="6" t="s">
        <v>24</v>
      </c>
      <c r="G21" s="3">
        <v>9.9966000000000009E-4</v>
      </c>
      <c r="H21" s="6">
        <f t="shared" si="0"/>
        <v>-3.3999999999993237E-4</v>
      </c>
      <c r="I21" s="35"/>
      <c r="J21" s="35"/>
      <c r="K21" s="7">
        <v>44448</v>
      </c>
      <c r="L21" s="17" t="s">
        <v>30</v>
      </c>
      <c r="M21" s="3"/>
      <c r="N21" s="3"/>
    </row>
    <row r="22" spans="1:14" s="40" customFormat="1" x14ac:dyDescent="0.35">
      <c r="A22" s="10" t="s">
        <v>35</v>
      </c>
      <c r="B22" s="11" t="s">
        <v>36</v>
      </c>
      <c r="C22" s="12" t="s">
        <v>51</v>
      </c>
      <c r="D22" s="11">
        <v>1000</v>
      </c>
      <c r="E22" s="13" t="s">
        <v>54</v>
      </c>
      <c r="F22" s="14" t="s">
        <v>52</v>
      </c>
      <c r="G22" s="11">
        <v>1000.0410000000001</v>
      </c>
      <c r="H22" s="14">
        <f t="shared" si="0"/>
        <v>4.1000000000053662E-5</v>
      </c>
      <c r="I22" s="39">
        <f ca="1">'[1]ТКС Р4030 (1285)'!$B$7</f>
        <v>8.0363704865585071</v>
      </c>
      <c r="J22" s="39">
        <f ca="1">'[1]ТКС Р4030 (1285)'!$B$8</f>
        <v>-2.6143234017434766E-3</v>
      </c>
      <c r="K22" s="15">
        <v>44623</v>
      </c>
      <c r="L22" s="16" t="s">
        <v>29</v>
      </c>
      <c r="M22" s="10"/>
      <c r="N22" s="11"/>
    </row>
    <row r="23" spans="1:14" s="40" customFormat="1" x14ac:dyDescent="0.35">
      <c r="A23" s="10" t="s">
        <v>35</v>
      </c>
      <c r="B23" s="11" t="s">
        <v>37</v>
      </c>
      <c r="C23" s="12">
        <v>799</v>
      </c>
      <c r="D23" s="11">
        <v>100</v>
      </c>
      <c r="E23" s="13" t="s">
        <v>54</v>
      </c>
      <c r="F23" s="14" t="s">
        <v>41</v>
      </c>
      <c r="G23" s="11">
        <v>99.994</v>
      </c>
      <c r="H23" s="14">
        <f t="shared" si="0"/>
        <v>-6.0000000000002272E-5</v>
      </c>
      <c r="I23" s="39">
        <f ca="1">'[1]ТКС Р4033 (799)'!$B$7</f>
        <v>13.629074602667902</v>
      </c>
      <c r="J23" s="39">
        <f ca="1">'[1]ТКС Р4033 (799)'!$B$8</f>
        <v>-9.684671425861378E-3</v>
      </c>
      <c r="K23" s="15">
        <v>44623</v>
      </c>
      <c r="L23" s="16" t="s">
        <v>29</v>
      </c>
      <c r="M23" s="10"/>
      <c r="N23" s="11"/>
    </row>
    <row r="24" spans="1:14" s="40" customFormat="1" x14ac:dyDescent="0.35">
      <c r="A24" s="10" t="s">
        <v>35</v>
      </c>
      <c r="B24" s="11" t="s">
        <v>38</v>
      </c>
      <c r="C24" s="12">
        <v>624</v>
      </c>
      <c r="D24" s="11">
        <v>10</v>
      </c>
      <c r="E24" s="13" t="s">
        <v>54</v>
      </c>
      <c r="F24" s="14" t="s">
        <v>41</v>
      </c>
      <c r="G24" s="11">
        <v>9.9992199999999993</v>
      </c>
      <c r="H24" s="14">
        <f t="shared" si="0"/>
        <v>-7.8000000000066907E-5</v>
      </c>
      <c r="I24" s="39">
        <f ca="1">'[1]ТКС Р4023 (624)'!$B$7</f>
        <v>9.8302278302575399</v>
      </c>
      <c r="J24" s="39">
        <f ca="1">'[1]ТКС Р4023 (624)'!$B$8</f>
        <v>-7.950533513434067E-3</v>
      </c>
      <c r="K24" s="15">
        <v>44623</v>
      </c>
      <c r="L24" s="16" t="s">
        <v>29</v>
      </c>
      <c r="M24" s="10"/>
      <c r="N24" s="11"/>
    </row>
    <row r="25" spans="1:14" s="40" customFormat="1" x14ac:dyDescent="0.35">
      <c r="A25" s="41" t="s">
        <v>35</v>
      </c>
      <c r="B25" s="42" t="s">
        <v>38</v>
      </c>
      <c r="C25" s="43" t="s">
        <v>42</v>
      </c>
      <c r="D25" s="42">
        <v>10</v>
      </c>
      <c r="E25" s="44" t="s">
        <v>54</v>
      </c>
      <c r="F25" s="45" t="s">
        <v>41</v>
      </c>
      <c r="G25" s="42">
        <v>9.9992099999999997</v>
      </c>
      <c r="H25" s="45">
        <f t="shared" si="0"/>
        <v>-7.9000000000029052E-5</v>
      </c>
      <c r="I25" s="46">
        <f ca="1">'[1]ТКС P4023 (0049)'!$B$7</f>
        <v>3.3740154060822447</v>
      </c>
      <c r="J25" s="46">
        <f ca="1">'[1]ТКС P4023 (0049)'!$B$8</f>
        <v>-8.2412932091963612E-2</v>
      </c>
      <c r="K25" s="15">
        <v>44623</v>
      </c>
      <c r="L25" s="16" t="s">
        <v>29</v>
      </c>
      <c r="M25" s="41"/>
      <c r="N25" s="42"/>
    </row>
    <row r="26" spans="1:14" s="40" customFormat="1" x14ac:dyDescent="0.35">
      <c r="A26" s="41" t="s">
        <v>35</v>
      </c>
      <c r="B26" s="42" t="s">
        <v>39</v>
      </c>
      <c r="C26" s="43" t="s">
        <v>43</v>
      </c>
      <c r="D26" s="42">
        <v>1</v>
      </c>
      <c r="E26" s="44" t="s">
        <v>54</v>
      </c>
      <c r="F26" s="45" t="s">
        <v>41</v>
      </c>
      <c r="G26" s="42">
        <v>0.99999099999999996</v>
      </c>
      <c r="H26" s="45">
        <f t="shared" si="0"/>
        <v>-9.0000000000367564E-6</v>
      </c>
      <c r="I26" s="46">
        <f ca="1">'[1]ТКС P4013 (153)'!$B$7</f>
        <v>-0.409381310755492</v>
      </c>
      <c r="J26" s="46">
        <f ca="1">'[1]ТКС P4013 (153)'!$B$8</f>
        <v>-5.6921885308436559E-2</v>
      </c>
      <c r="K26" s="15">
        <v>44623</v>
      </c>
      <c r="L26" s="16" t="s">
        <v>29</v>
      </c>
      <c r="M26" s="41"/>
      <c r="N26" s="42"/>
    </row>
    <row r="27" spans="1:14" s="40" customFormat="1" x14ac:dyDescent="0.35">
      <c r="A27" s="41" t="s">
        <v>35</v>
      </c>
      <c r="B27" s="42" t="s">
        <v>40</v>
      </c>
      <c r="C27" s="43" t="s">
        <v>44</v>
      </c>
      <c r="D27" s="42">
        <v>100</v>
      </c>
      <c r="E27" s="42" t="s">
        <v>53</v>
      </c>
      <c r="F27" s="45" t="s">
        <v>41</v>
      </c>
      <c r="G27" s="42">
        <v>100.0008</v>
      </c>
      <c r="H27" s="45">
        <f t="shared" si="0"/>
        <v>7.9999999999813547E-6</v>
      </c>
      <c r="I27" s="46">
        <f ca="1">'[1]ТКС P4015 (301)'!$B$7</f>
        <v>-4.6012213651005487</v>
      </c>
      <c r="J27" s="46">
        <f ca="1">'[1]ТКС P4015 (301)'!$B$8</f>
        <v>6.3496443789947524E-2</v>
      </c>
      <c r="K27" s="15">
        <v>44623</v>
      </c>
      <c r="L27" s="16" t="s">
        <v>29</v>
      </c>
      <c r="M27" s="41"/>
      <c r="N27" s="42"/>
    </row>
  </sheetData>
  <mergeCells count="13">
    <mergeCell ref="K1:K2"/>
    <mergeCell ref="L1:L2"/>
    <mergeCell ref="M1:M2"/>
    <mergeCell ref="N1:N2"/>
    <mergeCell ref="A1:A2"/>
    <mergeCell ref="I1:J1"/>
    <mergeCell ref="B1:B2"/>
    <mergeCell ref="C1:C2"/>
    <mergeCell ref="D1:D2"/>
    <mergeCell ref="E1:E2"/>
    <mergeCell ref="F1:F2"/>
    <mergeCell ref="G1:G2"/>
    <mergeCell ref="H1:H2"/>
  </mergeCells>
  <pageMargins left="0.25" right="0.25" top="0.75" bottom="0.75" header="0.3" footer="0.3"/>
  <pageSetup paperSize="9" scale="88" orientation="landscape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2021-10-22T05:33:39Z</cp:lastPrinted>
  <dcterms:created xsi:type="dcterms:W3CDTF">2021-10-22T04:30:44Z</dcterms:created>
  <dcterms:modified xsi:type="dcterms:W3CDTF">2022-03-23T21:29:32Z</dcterms:modified>
</cp:coreProperties>
</file>